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DE2264CB-9DB1-414E-8086-26B6B7E4F739}"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4" r:id="rId3"/>
    <sheet name="Current SDC" sheetId="1" r:id="rId4"/>
    <sheet name="Post GICS SDC" sheetId="7" r:id="rId5"/>
  </sheets>
  <definedNames>
    <definedName name="_xlnm._FilterDatabase" localSheetId="2" hidden="1">Analysis!$A$1:$AN$1</definedName>
    <definedName name="_xlnm._FilterDatabase" localSheetId="3" hidden="1">'Current SDC'!$A$1:$AI$666</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F16" i="4" l="1"/>
  <c r="AF17" i="4"/>
  <c r="AF18" i="4"/>
  <c r="AF19" i="4"/>
  <c r="AF20" i="4"/>
  <c r="AF21" i="4"/>
  <c r="AF22" i="4"/>
  <c r="AF23" i="4"/>
  <c r="AF24" i="4"/>
  <c r="AF25" i="4"/>
  <c r="AF26" i="4"/>
  <c r="AF27" i="4"/>
  <c r="AF28" i="4"/>
  <c r="AF29" i="4"/>
  <c r="AF30" i="4"/>
  <c r="AF31" i="4"/>
  <c r="AF32" i="4"/>
  <c r="AF33" i="4"/>
  <c r="AF34" i="4"/>
  <c r="AF35" i="4"/>
  <c r="AF36" i="4"/>
  <c r="AF37" i="4"/>
  <c r="AF38" i="4"/>
  <c r="AF39" i="4"/>
  <c r="AF40" i="4"/>
  <c r="AF41" i="4"/>
  <c r="AF42" i="4"/>
  <c r="AF43" i="4"/>
  <c r="AF44" i="4"/>
  <c r="AF45" i="4"/>
  <c r="AF46" i="4"/>
  <c r="AF47" i="4"/>
  <c r="AF48" i="4"/>
  <c r="AF49" i="4"/>
  <c r="AF50" i="4"/>
  <c r="AF51" i="4"/>
  <c r="AF52" i="4"/>
  <c r="AF53" i="4"/>
  <c r="AF54" i="4"/>
  <c r="AF55" i="4"/>
  <c r="AF56" i="4"/>
  <c r="AF57" i="4"/>
  <c r="AF58" i="4"/>
  <c r="AF59" i="4"/>
  <c r="AF60" i="4"/>
  <c r="AF61" i="4"/>
  <c r="AF62" i="4"/>
  <c r="AF63" i="4"/>
  <c r="AF64" i="4"/>
  <c r="AF65" i="4"/>
  <c r="AF66" i="4"/>
  <c r="AF67" i="4"/>
  <c r="AF68" i="4"/>
  <c r="AF69" i="4"/>
  <c r="AF70" i="4"/>
  <c r="AF71" i="4"/>
  <c r="AF72" i="4"/>
  <c r="AF73" i="4"/>
  <c r="AF74" i="4"/>
  <c r="AF75" i="4"/>
  <c r="AF76" i="4"/>
  <c r="AF77" i="4"/>
  <c r="AF78" i="4"/>
  <c r="AF79" i="4"/>
  <c r="AF80" i="4"/>
  <c r="AF81" i="4"/>
  <c r="AF82" i="4"/>
  <c r="AF83" i="4"/>
  <c r="AF84" i="4"/>
  <c r="AF85" i="4"/>
  <c r="AF86" i="4"/>
  <c r="AF87" i="4"/>
  <c r="AF88" i="4"/>
  <c r="AF89" i="4"/>
  <c r="AF90" i="4"/>
  <c r="AF91" i="4"/>
  <c r="AF92" i="4"/>
  <c r="AF93" i="4"/>
  <c r="AF94" i="4"/>
  <c r="AF95" i="4"/>
  <c r="AF96" i="4"/>
  <c r="AF97" i="4"/>
  <c r="AF98" i="4"/>
  <c r="AF99" i="4"/>
  <c r="AF100" i="4"/>
  <c r="AF101" i="4"/>
  <c r="AF102" i="4"/>
  <c r="AF103" i="4"/>
  <c r="AF104" i="4"/>
  <c r="AF105" i="4"/>
  <c r="AF106" i="4"/>
  <c r="AF107" i="4"/>
  <c r="AF108" i="4"/>
  <c r="AF109" i="4"/>
  <c r="AF110" i="4"/>
  <c r="AF111" i="4"/>
  <c r="AF112" i="4"/>
  <c r="AF113" i="4"/>
  <c r="AF114" i="4"/>
  <c r="AF115" i="4"/>
  <c r="AF116" i="4"/>
  <c r="AF117" i="4"/>
  <c r="AF118" i="4"/>
  <c r="AF119" i="4"/>
  <c r="AF120" i="4"/>
  <c r="AF121" i="4"/>
  <c r="AF122" i="4"/>
  <c r="AF123" i="4"/>
  <c r="AF124" i="4"/>
  <c r="AF125" i="4"/>
  <c r="AF126" i="4"/>
  <c r="AF127" i="4"/>
  <c r="AF128" i="4"/>
  <c r="AF129" i="4"/>
  <c r="AF130" i="4"/>
  <c r="AF131" i="4"/>
  <c r="AF132" i="4"/>
  <c r="AF133" i="4"/>
  <c r="AF134" i="4"/>
  <c r="AF135" i="4"/>
  <c r="AF136" i="4"/>
  <c r="AF137" i="4"/>
  <c r="AF138" i="4"/>
  <c r="AF139" i="4"/>
  <c r="AF140" i="4"/>
  <c r="AF141" i="4"/>
  <c r="AF142" i="4"/>
  <c r="AF143" i="4"/>
  <c r="AF144" i="4"/>
  <c r="AF145" i="4"/>
  <c r="AF146" i="4"/>
  <c r="AF147" i="4"/>
  <c r="AF148" i="4"/>
  <c r="AF149" i="4"/>
  <c r="AF150" i="4"/>
  <c r="AF151" i="4"/>
  <c r="AF152" i="4"/>
  <c r="AF153" i="4"/>
  <c r="AF154" i="4"/>
  <c r="AF155" i="4"/>
  <c r="AF156" i="4"/>
  <c r="AF157" i="4"/>
  <c r="AF158" i="4"/>
  <c r="AF159" i="4"/>
  <c r="AF160" i="4"/>
  <c r="AF161" i="4"/>
  <c r="AF162" i="4"/>
  <c r="AF163" i="4"/>
  <c r="AF164" i="4"/>
  <c r="AF165" i="4"/>
  <c r="AF166" i="4"/>
  <c r="AF167" i="4"/>
  <c r="AF168" i="4"/>
  <c r="AF169" i="4"/>
  <c r="AF170" i="4"/>
  <c r="AF171" i="4"/>
  <c r="AF172" i="4"/>
  <c r="AF173" i="4"/>
  <c r="AF174" i="4"/>
  <c r="AF175" i="4"/>
  <c r="AF176" i="4"/>
  <c r="AF177" i="4"/>
  <c r="AF178" i="4"/>
  <c r="AF179" i="4"/>
  <c r="AF180" i="4"/>
  <c r="AF181" i="4"/>
  <c r="AF182" i="4"/>
  <c r="AF183" i="4"/>
  <c r="AF184" i="4"/>
  <c r="AF185" i="4"/>
  <c r="AF186" i="4"/>
  <c r="AF187" i="4"/>
  <c r="AF188" i="4"/>
  <c r="AF189" i="4"/>
  <c r="AF190" i="4"/>
  <c r="AF191" i="4"/>
  <c r="AF192" i="4"/>
  <c r="AF193" i="4"/>
  <c r="AF194" i="4"/>
  <c r="AF195" i="4"/>
  <c r="AF196" i="4"/>
  <c r="AF197" i="4"/>
  <c r="AF198" i="4"/>
  <c r="AF199" i="4"/>
  <c r="AF200" i="4"/>
  <c r="AF201" i="4"/>
  <c r="AF202" i="4"/>
  <c r="AF203" i="4"/>
  <c r="AF204" i="4"/>
  <c r="AF205" i="4"/>
  <c r="AF206" i="4"/>
  <c r="AF207" i="4"/>
  <c r="AF208" i="4"/>
  <c r="AF209" i="4"/>
  <c r="AF15" i="4"/>
  <c r="AI3" i="4"/>
  <c r="AI4" i="4"/>
  <c r="AI5" i="4"/>
  <c r="AI6" i="4"/>
  <c r="AI7" i="4"/>
  <c r="AI8" i="4"/>
  <c r="AI9" i="4"/>
  <c r="AJ9" i="4" s="1"/>
  <c r="AI10" i="4"/>
  <c r="AJ10" i="4" s="1"/>
  <c r="AI11" i="4"/>
  <c r="AI12" i="4"/>
  <c r="AI13" i="4"/>
  <c r="AI14" i="4"/>
  <c r="AI15" i="4"/>
  <c r="AI16" i="4"/>
  <c r="AI17" i="4"/>
  <c r="AI18" i="4"/>
  <c r="AJ18" i="4" s="1"/>
  <c r="AI19" i="4"/>
  <c r="AI20" i="4"/>
  <c r="AI21" i="4"/>
  <c r="AI22" i="4"/>
  <c r="AI23" i="4"/>
  <c r="AI24" i="4"/>
  <c r="AI25" i="4"/>
  <c r="AJ25" i="4" s="1"/>
  <c r="AI26" i="4"/>
  <c r="AJ26" i="4" s="1"/>
  <c r="AI27" i="4"/>
  <c r="AI28" i="4"/>
  <c r="AI29" i="4"/>
  <c r="AI30" i="4"/>
  <c r="AI31" i="4"/>
  <c r="AI32" i="4"/>
  <c r="AI33" i="4"/>
  <c r="AI34" i="4"/>
  <c r="AJ34" i="4" s="1"/>
  <c r="AI35" i="4"/>
  <c r="AI36" i="4"/>
  <c r="AI37" i="4"/>
  <c r="AI38" i="4"/>
  <c r="AI39" i="4"/>
  <c r="AI40" i="4"/>
  <c r="AI41" i="4"/>
  <c r="AJ41" i="4" s="1"/>
  <c r="AI42" i="4"/>
  <c r="AI43" i="4"/>
  <c r="AI44" i="4"/>
  <c r="AI45" i="4"/>
  <c r="AI46" i="4"/>
  <c r="AI47" i="4"/>
  <c r="AI48" i="4"/>
  <c r="AI49" i="4"/>
  <c r="AJ49" i="4" s="1"/>
  <c r="AI50" i="4"/>
  <c r="AI51" i="4"/>
  <c r="AI52" i="4"/>
  <c r="AI53" i="4"/>
  <c r="AI54" i="4"/>
  <c r="AI55" i="4"/>
  <c r="AI56" i="4"/>
  <c r="AI57" i="4"/>
  <c r="AJ57" i="4" s="1"/>
  <c r="AI58" i="4"/>
  <c r="AJ58" i="4" s="1"/>
  <c r="AI59" i="4"/>
  <c r="AI60" i="4"/>
  <c r="AI61" i="4"/>
  <c r="AI62" i="4"/>
  <c r="AI63" i="4"/>
  <c r="AI64" i="4"/>
  <c r="AI65" i="4"/>
  <c r="AJ65" i="4" s="1"/>
  <c r="AI66" i="4"/>
  <c r="AJ66" i="4" s="1"/>
  <c r="AI67" i="4"/>
  <c r="AI68" i="4"/>
  <c r="AI69" i="4"/>
  <c r="AI70" i="4"/>
  <c r="AI71" i="4"/>
  <c r="AI72" i="4"/>
  <c r="AI73" i="4"/>
  <c r="AI74" i="4"/>
  <c r="AI75" i="4"/>
  <c r="AI76" i="4"/>
  <c r="AI77" i="4"/>
  <c r="AI78" i="4"/>
  <c r="AI79" i="4"/>
  <c r="AI80" i="4"/>
  <c r="AI81" i="4"/>
  <c r="AJ81" i="4" s="1"/>
  <c r="AI82" i="4"/>
  <c r="AI83" i="4"/>
  <c r="AI84" i="4"/>
  <c r="AI85" i="4"/>
  <c r="AI86" i="4"/>
  <c r="AI87" i="4"/>
  <c r="AI88" i="4"/>
  <c r="AI89" i="4"/>
  <c r="AJ89" i="4" s="1"/>
  <c r="AI90" i="4"/>
  <c r="AJ90" i="4" s="1"/>
  <c r="AI91" i="4"/>
  <c r="AI92" i="4"/>
  <c r="AI93" i="4"/>
  <c r="AI94" i="4"/>
  <c r="AI95" i="4"/>
  <c r="AI96" i="4"/>
  <c r="AI97" i="4"/>
  <c r="AI98" i="4"/>
  <c r="AJ98" i="4" s="1"/>
  <c r="AI99" i="4"/>
  <c r="AI100" i="4"/>
  <c r="AI101" i="4"/>
  <c r="AI102" i="4"/>
  <c r="AI103" i="4"/>
  <c r="AI104" i="4"/>
  <c r="AI105" i="4"/>
  <c r="AI106" i="4"/>
  <c r="AI107" i="4"/>
  <c r="AI108" i="4"/>
  <c r="AI109" i="4"/>
  <c r="AI110" i="4"/>
  <c r="AI111" i="4"/>
  <c r="AI112" i="4"/>
  <c r="AI113" i="4"/>
  <c r="AJ113" i="4" s="1"/>
  <c r="AI114" i="4"/>
  <c r="AI115" i="4"/>
  <c r="AI116" i="4"/>
  <c r="AI117" i="4"/>
  <c r="AI118" i="4"/>
  <c r="AI119" i="4"/>
  <c r="AI120" i="4"/>
  <c r="AI121" i="4"/>
  <c r="AI122" i="4"/>
  <c r="AI123" i="4"/>
  <c r="AI124" i="4"/>
  <c r="AI125" i="4"/>
  <c r="AI126" i="4"/>
  <c r="AI127" i="4"/>
  <c r="AI128" i="4"/>
  <c r="AI129" i="4"/>
  <c r="AI130" i="4"/>
  <c r="AI131" i="4"/>
  <c r="AI132" i="4"/>
  <c r="AI133" i="4"/>
  <c r="AI134" i="4"/>
  <c r="AI135" i="4"/>
  <c r="AI136" i="4"/>
  <c r="AI137" i="4"/>
  <c r="AI138" i="4"/>
  <c r="AI139" i="4"/>
  <c r="AI140" i="4"/>
  <c r="AI141" i="4"/>
  <c r="AI142" i="4"/>
  <c r="AI143" i="4"/>
  <c r="AI144" i="4"/>
  <c r="AI145" i="4"/>
  <c r="AI146" i="4"/>
  <c r="AI147" i="4"/>
  <c r="AI148" i="4"/>
  <c r="AI149" i="4"/>
  <c r="AI150" i="4"/>
  <c r="AI151" i="4"/>
  <c r="AI152" i="4"/>
  <c r="AI153" i="4"/>
  <c r="AI154" i="4"/>
  <c r="AI155" i="4"/>
  <c r="AI156" i="4"/>
  <c r="AI157" i="4"/>
  <c r="AI158" i="4"/>
  <c r="AJ158" i="4" s="1"/>
  <c r="AI159" i="4"/>
  <c r="AI160" i="4"/>
  <c r="AI161" i="4"/>
  <c r="AI162" i="4"/>
  <c r="AJ162" i="4" s="1"/>
  <c r="AI163" i="4"/>
  <c r="AI164" i="4"/>
  <c r="AI165" i="4"/>
  <c r="AI166" i="4"/>
  <c r="AI167" i="4"/>
  <c r="AI168" i="4"/>
  <c r="AI169" i="4"/>
  <c r="AJ169" i="4" s="1"/>
  <c r="AI170" i="4"/>
  <c r="AI171" i="4"/>
  <c r="AI172" i="4"/>
  <c r="AI173" i="4"/>
  <c r="AI174" i="4"/>
  <c r="AI175" i="4"/>
  <c r="AI176" i="4"/>
  <c r="AI177" i="4"/>
  <c r="AI178" i="4"/>
  <c r="AJ178" i="4" s="1"/>
  <c r="AI179" i="4"/>
  <c r="AI180" i="4"/>
  <c r="AI181" i="4"/>
  <c r="AI182" i="4"/>
  <c r="AI183" i="4"/>
  <c r="AI184" i="4"/>
  <c r="AI185" i="4"/>
  <c r="AI186" i="4"/>
  <c r="AI187" i="4"/>
  <c r="AI188" i="4"/>
  <c r="AI189" i="4"/>
  <c r="AI190" i="4"/>
  <c r="AJ190" i="4" s="1"/>
  <c r="AI191" i="4"/>
  <c r="AI192" i="4"/>
  <c r="AI193" i="4"/>
  <c r="AI194" i="4"/>
  <c r="AJ194" i="4" s="1"/>
  <c r="AI195" i="4"/>
  <c r="AI196" i="4"/>
  <c r="AI197" i="4"/>
  <c r="AI198" i="4"/>
  <c r="AJ198" i="4" s="1"/>
  <c r="AI199" i="4"/>
  <c r="AI200" i="4"/>
  <c r="AI201" i="4"/>
  <c r="AI202" i="4"/>
  <c r="AI203" i="4"/>
  <c r="AI204" i="4"/>
  <c r="AI205" i="4"/>
  <c r="AI206" i="4"/>
  <c r="AJ206" i="4" s="1"/>
  <c r="AI207" i="4"/>
  <c r="AI208" i="4"/>
  <c r="AI209" i="4"/>
  <c r="AI2" i="4"/>
  <c r="AJ2" i="4" s="1"/>
  <c r="AF3" i="4"/>
  <c r="AF4" i="4"/>
  <c r="AF5" i="4"/>
  <c r="AF6" i="4"/>
  <c r="AF7" i="4"/>
  <c r="AF8" i="4"/>
  <c r="AF9" i="4"/>
  <c r="AF10" i="4"/>
  <c r="AF11" i="4"/>
  <c r="AF12" i="4"/>
  <c r="AF13" i="4"/>
  <c r="AF14" i="4"/>
  <c r="AF2" i="4"/>
  <c r="AJ22" i="4"/>
  <c r="AJ23" i="4"/>
  <c r="AJ31" i="4"/>
  <c r="AJ39" i="4"/>
  <c r="AJ40" i="4"/>
  <c r="AJ48" i="4"/>
  <c r="AJ54" i="4"/>
  <c r="AJ56" i="4"/>
  <c r="AJ62" i="4"/>
  <c r="AJ95" i="4"/>
  <c r="AJ96" i="4"/>
  <c r="AJ119" i="4"/>
  <c r="AJ127" i="4"/>
  <c r="AJ166" i="4"/>
  <c r="AJ182" i="4"/>
  <c r="AJ183" i="4"/>
  <c r="AJ191" i="4"/>
  <c r="AJ192" i="4"/>
  <c r="AJ199" i="4"/>
  <c r="AJ200" i="4"/>
  <c r="AJ208" i="4"/>
  <c r="AJ8" i="4"/>
  <c r="AJ3" i="4"/>
  <c r="AJ4" i="4"/>
  <c r="AJ5" i="4"/>
  <c r="AJ6" i="4"/>
  <c r="AJ7" i="4"/>
  <c r="AJ11" i="4"/>
  <c r="AJ12" i="4"/>
  <c r="AJ13" i="4"/>
  <c r="AJ14" i="4"/>
  <c r="AE209" i="4"/>
  <c r="AE208" i="4"/>
  <c r="AE207" i="4"/>
  <c r="AE206" i="4"/>
  <c r="AE205" i="4"/>
  <c r="AJ204" i="4"/>
  <c r="AE204" i="4"/>
  <c r="AJ203" i="4"/>
  <c r="AE203" i="4"/>
  <c r="AJ202" i="4"/>
  <c r="AE202" i="4"/>
  <c r="AE201" i="4"/>
  <c r="AE200" i="4"/>
  <c r="AE199" i="4"/>
  <c r="AE198" i="4"/>
  <c r="AE197" i="4"/>
  <c r="AJ196" i="4"/>
  <c r="AE196" i="4"/>
  <c r="AJ195" i="4"/>
  <c r="AE195" i="4"/>
  <c r="AE194" i="4"/>
  <c r="AE193" i="4"/>
  <c r="AE192" i="4"/>
  <c r="AE191" i="4"/>
  <c r="AE190" i="4"/>
  <c r="AE189" i="4"/>
  <c r="AJ188" i="4"/>
  <c r="AE188" i="4"/>
  <c r="AJ187" i="4"/>
  <c r="AE187" i="4"/>
  <c r="AJ186" i="4"/>
  <c r="AE186" i="4"/>
  <c r="AE185" i="4"/>
  <c r="AJ184" i="4"/>
  <c r="AE184" i="4"/>
  <c r="AE183" i="4"/>
  <c r="AE182" i="4"/>
  <c r="AE181" i="4"/>
  <c r="AJ180" i="4"/>
  <c r="AE180" i="4"/>
  <c r="AJ179" i="4"/>
  <c r="AE179" i="4"/>
  <c r="AE178" i="4"/>
  <c r="AE177" i="4"/>
  <c r="AE176" i="4"/>
  <c r="AE175" i="4"/>
  <c r="AE174" i="4"/>
  <c r="AE173" i="4"/>
  <c r="AE172" i="4"/>
  <c r="AE171" i="4"/>
  <c r="AE170" i="4"/>
  <c r="AE169" i="4"/>
  <c r="AE168" i="4"/>
  <c r="AE167" i="4"/>
  <c r="AE166" i="4"/>
  <c r="AE165" i="4"/>
  <c r="AE164" i="4"/>
  <c r="AE163" i="4"/>
  <c r="AE162" i="4"/>
  <c r="AE161" i="4"/>
  <c r="AE160" i="4"/>
  <c r="AE159" i="4"/>
  <c r="AE158" i="4"/>
  <c r="AE157" i="4"/>
  <c r="AE156" i="4"/>
  <c r="AE155" i="4"/>
  <c r="AE154" i="4"/>
  <c r="AE153" i="4"/>
  <c r="AJ153" i="4" s="1"/>
  <c r="AE152" i="4"/>
  <c r="AE151" i="4"/>
  <c r="AE150" i="4"/>
  <c r="AE149" i="4"/>
  <c r="AE148" i="4"/>
  <c r="AE147" i="4"/>
  <c r="AE146" i="4"/>
  <c r="AE145" i="4"/>
  <c r="AE144" i="4"/>
  <c r="AE143" i="4"/>
  <c r="AE142" i="4"/>
  <c r="AE141" i="4"/>
  <c r="AE140" i="4"/>
  <c r="AE139" i="4"/>
  <c r="AE138" i="4"/>
  <c r="AE137" i="4"/>
  <c r="AE136" i="4"/>
  <c r="AE135" i="4"/>
  <c r="AE134" i="4"/>
  <c r="AE133" i="4"/>
  <c r="AE132" i="4"/>
  <c r="AJ131" i="4"/>
  <c r="AE131" i="4"/>
  <c r="AE130" i="4"/>
  <c r="AE129" i="4"/>
  <c r="AE128" i="4"/>
  <c r="AE127" i="4"/>
  <c r="AE126" i="4"/>
  <c r="AE125" i="4"/>
  <c r="AE124" i="4"/>
  <c r="AJ123" i="4"/>
  <c r="AE123" i="4"/>
  <c r="AE122" i="4"/>
  <c r="AE121" i="4"/>
  <c r="AE120" i="4"/>
  <c r="AE119" i="4"/>
  <c r="AE118" i="4"/>
  <c r="AE117" i="4"/>
  <c r="AE116" i="4"/>
  <c r="AJ115" i="4"/>
  <c r="AE115" i="4"/>
  <c r="AE114" i="4"/>
  <c r="AE113" i="4"/>
  <c r="AE112" i="4"/>
  <c r="AE111" i="4"/>
  <c r="AE110" i="4"/>
  <c r="AE109" i="4"/>
  <c r="AE108" i="4"/>
  <c r="AE107" i="4"/>
  <c r="AE106" i="4"/>
  <c r="AE105" i="4"/>
  <c r="AJ104" i="4"/>
  <c r="AE104" i="4"/>
  <c r="AE103" i="4"/>
  <c r="AE102" i="4"/>
  <c r="AE101" i="4"/>
  <c r="AJ100" i="4"/>
  <c r="AE100" i="4"/>
  <c r="AE99" i="4"/>
  <c r="AE98" i="4"/>
  <c r="AE97" i="4"/>
  <c r="AE96" i="4"/>
  <c r="AE95" i="4"/>
  <c r="AJ94" i="4"/>
  <c r="AE94" i="4"/>
  <c r="AE93" i="4"/>
  <c r="AJ92" i="4"/>
  <c r="AE92" i="4"/>
  <c r="AJ91" i="4"/>
  <c r="AE91" i="4"/>
  <c r="AE90" i="4"/>
  <c r="AE89" i="4"/>
  <c r="AE88" i="4"/>
  <c r="AE87" i="4"/>
  <c r="AE86" i="4"/>
  <c r="AJ85" i="4"/>
  <c r="AE85" i="4"/>
  <c r="AE84" i="4"/>
  <c r="AE83" i="4"/>
  <c r="AE82" i="4"/>
  <c r="AE81" i="4"/>
  <c r="AE80" i="4"/>
  <c r="AE79" i="4"/>
  <c r="AE78" i="4"/>
  <c r="AJ77" i="4"/>
  <c r="AE77" i="4"/>
  <c r="AE76" i="4"/>
  <c r="AE75" i="4"/>
  <c r="AE74" i="4"/>
  <c r="AJ73" i="4"/>
  <c r="AE73" i="4"/>
  <c r="AE72" i="4"/>
  <c r="AE71" i="4"/>
  <c r="AJ70" i="4"/>
  <c r="AE70" i="4"/>
  <c r="AJ69" i="4"/>
  <c r="AE69" i="4"/>
  <c r="AE68" i="4"/>
  <c r="AE67" i="4"/>
  <c r="AE66" i="4"/>
  <c r="AE65" i="4"/>
  <c r="AE64" i="4"/>
  <c r="AE63" i="4"/>
  <c r="AE62" i="4"/>
  <c r="AJ61" i="4"/>
  <c r="AE61" i="4"/>
  <c r="AE60" i="4"/>
  <c r="AE59" i="4"/>
  <c r="AE58" i="4"/>
  <c r="AE57" i="4"/>
  <c r="AE56" i="4"/>
  <c r="AE55" i="4"/>
  <c r="AE54" i="4"/>
  <c r="AJ53" i="4"/>
  <c r="AE53" i="4"/>
  <c r="AJ52" i="4"/>
  <c r="AE52" i="4"/>
  <c r="AE51" i="4"/>
  <c r="AE50" i="4"/>
  <c r="AE49" i="4"/>
  <c r="AE48" i="4"/>
  <c r="AE47" i="4"/>
  <c r="AE46" i="4"/>
  <c r="AJ45" i="4"/>
  <c r="AE45" i="4"/>
  <c r="AJ44" i="4"/>
  <c r="AE44" i="4"/>
  <c r="AE43" i="4"/>
  <c r="AE42" i="4"/>
  <c r="AE41" i="4"/>
  <c r="AE40" i="4"/>
  <c r="AE39" i="4"/>
  <c r="AE38" i="4"/>
  <c r="AJ37" i="4"/>
  <c r="AE37" i="4"/>
  <c r="AJ36" i="4"/>
  <c r="AE36" i="4"/>
  <c r="AJ35" i="4"/>
  <c r="AE35" i="4"/>
  <c r="AE34" i="4"/>
  <c r="AE33" i="4"/>
  <c r="AE32" i="4"/>
  <c r="AE31" i="4"/>
  <c r="AJ30" i="4"/>
  <c r="AE30" i="4"/>
  <c r="AE29" i="4"/>
  <c r="AE28" i="4"/>
  <c r="AJ27" i="4"/>
  <c r="AE27" i="4"/>
  <c r="AE26" i="4"/>
  <c r="AE25" i="4"/>
  <c r="AE24" i="4"/>
  <c r="AE23" i="4"/>
  <c r="AE22" i="4"/>
  <c r="AJ21" i="4"/>
  <c r="AE21" i="4"/>
  <c r="AE20" i="4"/>
  <c r="AJ19" i="4"/>
  <c r="AE19" i="4"/>
  <c r="AE18" i="4"/>
  <c r="AJ17" i="4"/>
  <c r="AE17" i="4"/>
  <c r="AJ16" i="4"/>
  <c r="AE16" i="4"/>
  <c r="AJ15" i="4"/>
  <c r="AE15" i="4"/>
  <c r="AJ154" i="4" l="1"/>
  <c r="AJ207" i="4"/>
  <c r="AJ50" i="4"/>
  <c r="AJ117" i="4"/>
  <c r="AJ121" i="4"/>
  <c r="AJ125" i="4"/>
  <c r="AJ129" i="4"/>
  <c r="AJ133" i="4"/>
  <c r="AJ137" i="4"/>
  <c r="AJ141" i="4"/>
  <c r="AJ114" i="4"/>
  <c r="AJ118" i="4"/>
  <c r="AJ122" i="4"/>
  <c r="AJ126" i="4"/>
  <c r="AJ130" i="4"/>
  <c r="AJ134" i="4"/>
  <c r="AJ138" i="4"/>
  <c r="AJ142" i="4"/>
  <c r="AJ173" i="4"/>
  <c r="AJ177" i="4"/>
  <c r="AJ135" i="4"/>
  <c r="AJ139" i="4"/>
  <c r="AJ143" i="4"/>
  <c r="AJ147" i="4"/>
  <c r="AJ151" i="4"/>
  <c r="AJ170" i="4"/>
  <c r="AJ108" i="4"/>
  <c r="AJ112" i="4"/>
  <c r="AJ144" i="4"/>
  <c r="AJ29" i="4"/>
  <c r="AJ33" i="4"/>
  <c r="AJ60" i="4"/>
  <c r="AJ64" i="4"/>
  <c r="AJ68" i="4"/>
  <c r="AJ72" i="4"/>
  <c r="AJ76" i="4"/>
  <c r="AJ80" i="4"/>
  <c r="AJ84" i="4"/>
  <c r="AJ88" i="4"/>
  <c r="AJ99" i="4"/>
  <c r="AJ103" i="4"/>
  <c r="AJ107" i="4"/>
  <c r="AJ111" i="4"/>
  <c r="AJ146" i="4"/>
  <c r="AJ150" i="4"/>
  <c r="AJ157" i="4"/>
  <c r="AJ161" i="4"/>
  <c r="AJ165" i="4"/>
  <c r="AJ172" i="4"/>
  <c r="AJ176" i="4"/>
  <c r="AJ38" i="4"/>
  <c r="AJ42" i="4"/>
  <c r="AJ46" i="4"/>
  <c r="AJ93" i="4"/>
  <c r="AJ97" i="4"/>
  <c r="AJ116" i="4"/>
  <c r="AJ120" i="4"/>
  <c r="AJ124" i="4"/>
  <c r="AJ128" i="4"/>
  <c r="AJ132" i="4"/>
  <c r="AJ136" i="4"/>
  <c r="AJ140" i="4"/>
  <c r="AJ181" i="4"/>
  <c r="AJ185" i="4"/>
  <c r="AJ189" i="4"/>
  <c r="AJ193" i="4"/>
  <c r="AJ197" i="4"/>
  <c r="AJ201" i="4"/>
  <c r="AJ205" i="4"/>
  <c r="AJ209" i="4"/>
  <c r="AJ74" i="4"/>
  <c r="AJ78" i="4"/>
  <c r="AJ82" i="4"/>
  <c r="AJ86" i="4"/>
  <c r="AJ101" i="4"/>
  <c r="AJ105" i="4"/>
  <c r="AJ109" i="4"/>
  <c r="AJ148" i="4"/>
  <c r="AJ152" i="4"/>
  <c r="AJ155" i="4"/>
  <c r="AJ159" i="4"/>
  <c r="AJ163" i="4"/>
  <c r="AJ167" i="4"/>
  <c r="AJ174" i="4"/>
  <c r="AJ43" i="4"/>
  <c r="AJ47" i="4"/>
  <c r="AJ20" i="4"/>
  <c r="AJ24" i="4"/>
  <c r="AJ28" i="4"/>
  <c r="AJ32" i="4"/>
  <c r="AJ51" i="4"/>
  <c r="AJ55" i="4"/>
  <c r="AJ59" i="4"/>
  <c r="AJ63" i="4"/>
  <c r="AJ67" i="4"/>
  <c r="AJ71" i="4"/>
  <c r="AJ75" i="4"/>
  <c r="AJ79" i="4"/>
  <c r="AJ83" i="4"/>
  <c r="AJ87" i="4"/>
  <c r="AJ102" i="4"/>
  <c r="AJ106" i="4"/>
  <c r="AJ110" i="4"/>
  <c r="AJ145" i="4"/>
  <c r="AJ149" i="4"/>
  <c r="AJ156" i="4"/>
  <c r="AJ160" i="4"/>
  <c r="AJ164" i="4"/>
  <c r="AJ168" i="4"/>
  <c r="AJ171" i="4"/>
  <c r="AJ175" i="4"/>
  <c r="AN1" i="4"/>
  <c r="AL1" i="4" l="1"/>
</calcChain>
</file>

<file path=xl/sharedStrings.xml><?xml version="1.0" encoding="utf-8"?>
<sst xmlns="http://schemas.openxmlformats.org/spreadsheetml/2006/main" count="11298" uniqueCount="2183">
  <si>
    <t>Index Code</t>
  </si>
  <si>
    <t>Index Name</t>
  </si>
  <si>
    <t>EFFECTIVE DATE</t>
  </si>
  <si>
    <t>COMPANY</t>
  </si>
  <si>
    <t>RIC</t>
  </si>
  <si>
    <t>BLOOMBERG TICKER</t>
  </si>
  <si>
    <t>CUSIP</t>
  </si>
  <si>
    <t>ISIN</t>
  </si>
  <si>
    <t>SEDOL</t>
  </si>
  <si>
    <t>MIC</t>
  </si>
  <si>
    <t>TICKER</t>
  </si>
  <si>
    <t>COUNTRY</t>
  </si>
  <si>
    <t>GICS CODE</t>
  </si>
  <si>
    <t>GV KEY</t>
  </si>
  <si>
    <t>STOCK KEY</t>
  </si>
  <si>
    <t>PRICE LOT</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</si>
  <si>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</si>
  <si>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</si>
  <si>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</si>
  <si>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</si>
  <si>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</si>
  <si>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</si>
  <si>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</si>
  <si>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</si>
  <si>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</si>
  <si>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</si>
  <si>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</si>
  <si>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</si>
  <si>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</si>
  <si>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</si>
  <si>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</si>
  <si>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</si>
  <si>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</si>
  <si>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</si>
  <si>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BRL</t>
  </si>
  <si>
    <t>XPAR</t>
  </si>
  <si>
    <t>FR</t>
  </si>
  <si>
    <t>EUR</t>
  </si>
  <si>
    <t>XNYS</t>
  </si>
  <si>
    <t>US</t>
  </si>
  <si>
    <t>USD</t>
  </si>
  <si>
    <t>XAMS</t>
  </si>
  <si>
    <t>NL</t>
  </si>
  <si>
    <t>XETR</t>
  </si>
  <si>
    <t>DE</t>
  </si>
  <si>
    <t>XTKS</t>
  </si>
  <si>
    <t>JP</t>
  </si>
  <si>
    <t>JPY</t>
  </si>
  <si>
    <t>XSWX</t>
  </si>
  <si>
    <t>CH</t>
  </si>
  <si>
    <t>CHF</t>
  </si>
  <si>
    <t>MTAA</t>
  </si>
  <si>
    <t>IT</t>
  </si>
  <si>
    <t>XLON</t>
  </si>
  <si>
    <t>GB</t>
  </si>
  <si>
    <t>GBP</t>
  </si>
  <si>
    <t>XTSE</t>
  </si>
  <si>
    <t>CA</t>
  </si>
  <si>
    <t>CAD</t>
  </si>
  <si>
    <t>BMEX</t>
  </si>
  <si>
    <t>ES</t>
  </si>
  <si>
    <t>XSTO</t>
  </si>
  <si>
    <t>SE</t>
  </si>
  <si>
    <t>SEK</t>
  </si>
  <si>
    <t>XHEL</t>
  </si>
  <si>
    <t>FI</t>
  </si>
  <si>
    <t>XCSE</t>
  </si>
  <si>
    <t>DK</t>
  </si>
  <si>
    <t>DKK</t>
  </si>
  <si>
    <t>XNAS</t>
  </si>
  <si>
    <t>XHKG</t>
  </si>
  <si>
    <t>HK</t>
  </si>
  <si>
    <t>HKD</t>
  </si>
  <si>
    <t>Localiza Rent A Car</t>
  </si>
  <si>
    <t>J.B. Hunt Transport Services</t>
  </si>
  <si>
    <t>Old Dominion Freight Line Inc</t>
  </si>
  <si>
    <t>XASX</t>
  </si>
  <si>
    <t>AU</t>
  </si>
  <si>
    <t>AUD</t>
  </si>
  <si>
    <t>SPG120040</t>
  </si>
  <si>
    <t>S&amp;P GLOBAL 1200 - Financials  (Sector )</t>
  </si>
  <si>
    <t>AGEAS</t>
  </si>
  <si>
    <t>AGES.BR</t>
  </si>
  <si>
    <t>AGS BB</t>
  </si>
  <si>
    <t>BE0974264930</t>
  </si>
  <si>
    <t>B86S2N0</t>
  </si>
  <si>
    <t>XBRU</t>
  </si>
  <si>
    <t>AGS</t>
  </si>
  <si>
    <t>BE</t>
  </si>
  <si>
    <t>01644701W</t>
  </si>
  <si>
    <t>Banco do Brasil</t>
  </si>
  <si>
    <t>BBAS3.SA</t>
  </si>
  <si>
    <t>BBAS3 BS</t>
  </si>
  <si>
    <t>BRBBASACNOR3</t>
  </si>
  <si>
    <t>BBAS3</t>
  </si>
  <si>
    <t>03058101W</t>
  </si>
  <si>
    <t>Erste Group Bank AG</t>
  </si>
  <si>
    <t>ERST.VI</t>
  </si>
  <si>
    <t>EBS AV</t>
  </si>
  <si>
    <t>AT0000652011</t>
  </si>
  <si>
    <t>XWBO</t>
  </si>
  <si>
    <t>EBS</t>
  </si>
  <si>
    <t>AT</t>
  </si>
  <si>
    <t>21465902W</t>
  </si>
  <si>
    <t>Prudential Plc</t>
  </si>
  <si>
    <t>PRU.L</t>
  </si>
  <si>
    <t>PRU LN</t>
  </si>
  <si>
    <t>GB0007099541</t>
  </si>
  <si>
    <t>PRU</t>
  </si>
  <si>
    <t>01578201W</t>
  </si>
  <si>
    <t>Manulife Financial Corporation</t>
  </si>
  <si>
    <t>MFC.TO</t>
  </si>
  <si>
    <t>MFC CT</t>
  </si>
  <si>
    <t>56501R106</t>
  </si>
  <si>
    <t>CA56501R1064</t>
  </si>
  <si>
    <t>MFC</t>
  </si>
  <si>
    <t>12404201C</t>
  </si>
  <si>
    <t>Nordea Bank Abp</t>
  </si>
  <si>
    <t>NDASE.ST</t>
  </si>
  <si>
    <t>NDA SS</t>
  </si>
  <si>
    <t>FI4000297767</t>
  </si>
  <si>
    <t>BYZF9J9</t>
  </si>
  <si>
    <t>NDA SE</t>
  </si>
  <si>
    <t>21488101W</t>
  </si>
  <si>
    <t>BanColombia SA ADR</t>
  </si>
  <si>
    <t>CIB.N</t>
  </si>
  <si>
    <t>CIB UN</t>
  </si>
  <si>
    <t>05968L102</t>
  </si>
  <si>
    <t>US05968L1026</t>
  </si>
  <si>
    <t>CIB</t>
  </si>
  <si>
    <t>CO</t>
  </si>
  <si>
    <t>Banco de Chile</t>
  </si>
  <si>
    <t>CHILE.SN</t>
  </si>
  <si>
    <t>CHILE CC</t>
  </si>
  <si>
    <t>CLP0939W1081</t>
  </si>
  <si>
    <t>XSGO</t>
  </si>
  <si>
    <t>CHILE</t>
  </si>
  <si>
    <t>CL</t>
  </si>
  <si>
    <t>24136601W</t>
  </si>
  <si>
    <t>CLP</t>
  </si>
  <si>
    <t>Raymond James Financial Inc</t>
  </si>
  <si>
    <t>RJF.N</t>
  </si>
  <si>
    <t>RJF UN</t>
  </si>
  <si>
    <t>US7547301090</t>
  </si>
  <si>
    <t>RJF</t>
  </si>
  <si>
    <t>Invesco Ltd</t>
  </si>
  <si>
    <t>IVZ.N</t>
  </si>
  <si>
    <t>IVZ UN</t>
  </si>
  <si>
    <t>G491BT108</t>
  </si>
  <si>
    <t>BMG491BT1088</t>
  </si>
  <si>
    <t>B28XP76</t>
  </si>
  <si>
    <t>IVZ</t>
  </si>
  <si>
    <t>Industrivarden AB A</t>
  </si>
  <si>
    <t>INDUa.ST</t>
  </si>
  <si>
    <t>INDUA SS</t>
  </si>
  <si>
    <t>SE0000190126</t>
  </si>
  <si>
    <t>B1VSK10</t>
  </si>
  <si>
    <t>INDU A</t>
  </si>
  <si>
    <t>10303601W</t>
  </si>
  <si>
    <t>Euronext</t>
  </si>
  <si>
    <t>ENX.PA</t>
  </si>
  <si>
    <t>ENX FP</t>
  </si>
  <si>
    <t>NL0006294274</t>
  </si>
  <si>
    <t>BNBNSG0</t>
  </si>
  <si>
    <t>ENX</t>
  </si>
  <si>
    <t>24649804W</t>
  </si>
  <si>
    <t>UBS Group AG</t>
  </si>
  <si>
    <t>UBSG.S</t>
  </si>
  <si>
    <t>UBSG SW</t>
  </si>
  <si>
    <t>CH0244767585</t>
  </si>
  <si>
    <t>BRJL176</t>
  </si>
  <si>
    <t>UBSG</t>
  </si>
  <si>
    <t>14449609W</t>
  </si>
  <si>
    <t>Truist Financial Corp</t>
  </si>
  <si>
    <t>TFC.N</t>
  </si>
  <si>
    <t>TFC UN</t>
  </si>
  <si>
    <t>89832Q109</t>
  </si>
  <si>
    <t>US89832Q1094</t>
  </si>
  <si>
    <t>BKP7287</t>
  </si>
  <si>
    <t>TFC</t>
  </si>
  <si>
    <t>Wells Fargo &amp; Co</t>
  </si>
  <si>
    <t>WFC.N</t>
  </si>
  <si>
    <t>WFC UN</t>
  </si>
  <si>
    <t>US9497461015</t>
  </si>
  <si>
    <t>WFC</t>
  </si>
  <si>
    <t>Travelers Cos Inc</t>
  </si>
  <si>
    <t>TRV.N</t>
  </si>
  <si>
    <t>TRV UN</t>
  </si>
  <si>
    <t>US89417E1091</t>
  </si>
  <si>
    <t>TRV</t>
  </si>
  <si>
    <t>Phoenix Group Holdings</t>
  </si>
  <si>
    <t>PHNX.L</t>
  </si>
  <si>
    <t>PHNX LN</t>
  </si>
  <si>
    <t>GB00BGXQNP29</t>
  </si>
  <si>
    <t>BGXQNP2</t>
  </si>
  <si>
    <t>PHNX</t>
  </si>
  <si>
    <t>28815303W</t>
  </si>
  <si>
    <t>American Intl Group Inc</t>
  </si>
  <si>
    <t>AIG.N</t>
  </si>
  <si>
    <t>AIG UN</t>
  </si>
  <si>
    <t>US0268747849</t>
  </si>
  <si>
    <t>AIG</t>
  </si>
  <si>
    <t>Capital One Financial</t>
  </si>
  <si>
    <t>COF.N</t>
  </si>
  <si>
    <t>COF UN</t>
  </si>
  <si>
    <t>14040H105</t>
  </si>
  <si>
    <t>US14040H1059</t>
  </si>
  <si>
    <t>COF</t>
  </si>
  <si>
    <t>Sompo Holdings Inc</t>
  </si>
  <si>
    <t>8630.T</t>
  </si>
  <si>
    <t>8630 JT</t>
  </si>
  <si>
    <t>JP3165000005</t>
  </si>
  <si>
    <t>B62G7K6</t>
  </si>
  <si>
    <t>01593301W</t>
  </si>
  <si>
    <t>Banco Bradesco ADR</t>
  </si>
  <si>
    <t>BBD.N</t>
  </si>
  <si>
    <t>BBD UN</t>
  </si>
  <si>
    <t>US0594603039</t>
  </si>
  <si>
    <t>B00FSK0</t>
  </si>
  <si>
    <t>BBD</t>
  </si>
  <si>
    <t>ASX Limited</t>
  </si>
  <si>
    <t>ASX.AX</t>
  </si>
  <si>
    <t>ASX AT</t>
  </si>
  <si>
    <t>AU000000ASX7</t>
  </si>
  <si>
    <t>ASX</t>
  </si>
  <si>
    <t>22613601W</t>
  </si>
  <si>
    <t>Banco Santander Chile ADR</t>
  </si>
  <si>
    <t>BSAC.N</t>
  </si>
  <si>
    <t>BSAC UN</t>
  </si>
  <si>
    <t>05965X109</t>
  </si>
  <si>
    <t>US05965X1090</t>
  </si>
  <si>
    <t>BSAC</t>
  </si>
  <si>
    <t>Swiss Life Reg</t>
  </si>
  <si>
    <t>SLHN.S</t>
  </si>
  <si>
    <t>SLHN SW</t>
  </si>
  <si>
    <t>CH0014852781</t>
  </si>
  <si>
    <t>SLHN</t>
  </si>
  <si>
    <t>20569901W</t>
  </si>
  <si>
    <t>Tryg A/S</t>
  </si>
  <si>
    <t>TRYG.CO</t>
  </si>
  <si>
    <t>TRYG DC</t>
  </si>
  <si>
    <t>DK0060636678</t>
  </si>
  <si>
    <t>BXDZ972</t>
  </si>
  <si>
    <t>TRYG</t>
  </si>
  <si>
    <t>27428201W</t>
  </si>
  <si>
    <t>Ping An Insurance (Group) Co of China Ltd H Shares</t>
  </si>
  <si>
    <t>2318.HK</t>
  </si>
  <si>
    <t>2318 HK</t>
  </si>
  <si>
    <t>CNE1000003X6</t>
  </si>
  <si>
    <t>B01FLR7</t>
  </si>
  <si>
    <t>CN</t>
  </si>
  <si>
    <t>16070901W</t>
  </si>
  <si>
    <t>Mitsubishi UFJ Financial Group Inc</t>
  </si>
  <si>
    <t>8306.T</t>
  </si>
  <si>
    <t>8306 JT</t>
  </si>
  <si>
    <t>JP3902900004</t>
  </si>
  <si>
    <t>25294003W</t>
  </si>
  <si>
    <t>Standard Chartered</t>
  </si>
  <si>
    <t>STAN.L</t>
  </si>
  <si>
    <t>STAN LN</t>
  </si>
  <si>
    <t>GB0004082847</t>
  </si>
  <si>
    <t>STAN</t>
  </si>
  <si>
    <t>01564501W</t>
  </si>
  <si>
    <t>Admiral Group</t>
  </si>
  <si>
    <t>ADML.L</t>
  </si>
  <si>
    <t>ADM LN</t>
  </si>
  <si>
    <t>GB00B02J6398</t>
  </si>
  <si>
    <t>B02J639</t>
  </si>
  <si>
    <t>ADM</t>
  </si>
  <si>
    <t>27097901W</t>
  </si>
  <si>
    <t>Unicredit SpA Ord</t>
  </si>
  <si>
    <t>CRDI.MI</t>
  </si>
  <si>
    <t>UCG IM</t>
  </si>
  <si>
    <t>IT0005239360</t>
  </si>
  <si>
    <t>BYMXPS7</t>
  </si>
  <si>
    <t>UCG</t>
  </si>
  <si>
    <t>01554901W</t>
  </si>
  <si>
    <t>DBS Group Holdings</t>
  </si>
  <si>
    <t>DBSM.SI</t>
  </si>
  <si>
    <t>DBS SP</t>
  </si>
  <si>
    <t>SG1L01001701</t>
  </si>
  <si>
    <t>XSES</t>
  </si>
  <si>
    <t>D05</t>
  </si>
  <si>
    <t>SG</t>
  </si>
  <si>
    <t>01574301W</t>
  </si>
  <si>
    <t>SGD</t>
  </si>
  <si>
    <t>American Express Co</t>
  </si>
  <si>
    <t>AXP.N</t>
  </si>
  <si>
    <t>AXP UN</t>
  </si>
  <si>
    <t>US0258161092</t>
  </si>
  <si>
    <t>AXP</t>
  </si>
  <si>
    <t>Baloise Hldg Reg</t>
  </si>
  <si>
    <t>BALN.S</t>
  </si>
  <si>
    <t>BALN SW</t>
  </si>
  <si>
    <t>CH0012410517</t>
  </si>
  <si>
    <t>BALN</t>
  </si>
  <si>
    <t>02308701W</t>
  </si>
  <si>
    <t>Legal &amp; General Group</t>
  </si>
  <si>
    <t>LGEN.L</t>
  </si>
  <si>
    <t>LGEN LN</t>
  </si>
  <si>
    <t>GB0005603997</t>
  </si>
  <si>
    <t>LGEN</t>
  </si>
  <si>
    <t>01560301W</t>
  </si>
  <si>
    <t>KB Financial Group Inc.</t>
  </si>
  <si>
    <t>105560.KS</t>
  </si>
  <si>
    <t>105560 KS</t>
  </si>
  <si>
    <t>KR7105560007</t>
  </si>
  <si>
    <t>B3DF0Y6</t>
  </si>
  <si>
    <t>XKRX</t>
  </si>
  <si>
    <t>KR</t>
  </si>
  <si>
    <t>03050101W</t>
  </si>
  <si>
    <t>KRW</t>
  </si>
  <si>
    <t>Mediobanca SpA</t>
  </si>
  <si>
    <t>MDBI.MI</t>
  </si>
  <si>
    <t>MB IM</t>
  </si>
  <si>
    <t>IT0000062957</t>
  </si>
  <si>
    <t>MB</t>
  </si>
  <si>
    <t>01559301W</t>
  </si>
  <si>
    <t>Commerzbank AG</t>
  </si>
  <si>
    <t>CBKG.DE</t>
  </si>
  <si>
    <t>CBK GY</t>
  </si>
  <si>
    <t>DE000CBK1001</t>
  </si>
  <si>
    <t>B90LKT4</t>
  </si>
  <si>
    <t>CBK</t>
  </si>
  <si>
    <t>01557501W</t>
  </si>
  <si>
    <t>Bank of Montreal</t>
  </si>
  <si>
    <t>BMO.TO</t>
  </si>
  <si>
    <t>BMO CT</t>
  </si>
  <si>
    <t>CA0636711016</t>
  </si>
  <si>
    <t>BMO</t>
  </si>
  <si>
    <t>01558001C</t>
  </si>
  <si>
    <t>Loews Corp</t>
  </si>
  <si>
    <t>L.N</t>
  </si>
  <si>
    <t>L UN</t>
  </si>
  <si>
    <t>US5404241086</t>
  </si>
  <si>
    <t>L</t>
  </si>
  <si>
    <t>Northern Trust Corp (IL)</t>
  </si>
  <si>
    <t>NTRS.OQ</t>
  </si>
  <si>
    <t>NTRS UQ</t>
  </si>
  <si>
    <t>US6658591044</t>
  </si>
  <si>
    <t>NTRS</t>
  </si>
  <si>
    <t>Franklin Resources Inc</t>
  </si>
  <si>
    <t>BEN.N</t>
  </si>
  <si>
    <t>BEN UN</t>
  </si>
  <si>
    <t>US3546131018</t>
  </si>
  <si>
    <t>BEN</t>
  </si>
  <si>
    <t>Assicurazioni Generali SpA</t>
  </si>
  <si>
    <t>GASI.MI</t>
  </si>
  <si>
    <t>G IM</t>
  </si>
  <si>
    <t>IT0000062072</t>
  </si>
  <si>
    <t>G</t>
  </si>
  <si>
    <t>01580401W</t>
  </si>
  <si>
    <t>Canadian Imperial Bank of Commerce</t>
  </si>
  <si>
    <t>CM.TO</t>
  </si>
  <si>
    <t>CM CT</t>
  </si>
  <si>
    <t>CA1360691010</t>
  </si>
  <si>
    <t>CM</t>
  </si>
  <si>
    <t>01558101C</t>
  </si>
  <si>
    <t>Credicorp Limited</t>
  </si>
  <si>
    <t>BAP.N</t>
  </si>
  <si>
    <t>BAP UN</t>
  </si>
  <si>
    <t>G2519Y108</t>
  </si>
  <si>
    <t>BMG2519Y1084</t>
  </si>
  <si>
    <t>BAP</t>
  </si>
  <si>
    <t>PE</t>
  </si>
  <si>
    <t>Swedbank AB</t>
  </si>
  <si>
    <t>SWEDa.ST</t>
  </si>
  <si>
    <t>SWEDA SS</t>
  </si>
  <si>
    <t>SE0000242455</t>
  </si>
  <si>
    <t>SWED A</t>
  </si>
  <si>
    <t>02457801W</t>
  </si>
  <si>
    <t>Hargreaves Lansdown Plc</t>
  </si>
  <si>
    <t>HRGV.L</t>
  </si>
  <si>
    <t>HL/ LN</t>
  </si>
  <si>
    <t>GB00B1VZ0M25</t>
  </si>
  <si>
    <t>B1VZ0M2</t>
  </si>
  <si>
    <t>HL.</t>
  </si>
  <si>
    <t>28463201W</t>
  </si>
  <si>
    <t>QBE Insurance Group Ltd</t>
  </si>
  <si>
    <t>QBE.AX</t>
  </si>
  <si>
    <t>QBE AT</t>
  </si>
  <si>
    <t>AU000000QBE9</t>
  </si>
  <si>
    <t>QBE</t>
  </si>
  <si>
    <t>01575601W</t>
  </si>
  <si>
    <t>Sampo Oyj A</t>
  </si>
  <si>
    <t>SAMPO.HE</t>
  </si>
  <si>
    <t>SAMPO FH</t>
  </si>
  <si>
    <t>FI0009003305</t>
  </si>
  <si>
    <t>SAMPO</t>
  </si>
  <si>
    <t>01577301W</t>
  </si>
  <si>
    <t>SVB Financial Group</t>
  </si>
  <si>
    <t>SIVB.OQ</t>
  </si>
  <si>
    <t>SIVB UQ</t>
  </si>
  <si>
    <t>78486Q101</t>
  </si>
  <si>
    <t>US78486Q1013</t>
  </si>
  <si>
    <t>SIVB</t>
  </si>
  <si>
    <t>NN Group N.V.</t>
  </si>
  <si>
    <t>NN.AS</t>
  </si>
  <si>
    <t>NN NA</t>
  </si>
  <si>
    <t>NL0010773842</t>
  </si>
  <si>
    <t>BNG8PQ9</t>
  </si>
  <si>
    <t>NN</t>
  </si>
  <si>
    <t>26084001W</t>
  </si>
  <si>
    <t>Brown &amp; Brown Inc</t>
  </si>
  <si>
    <t>BRO.N</t>
  </si>
  <si>
    <t>BRO UN</t>
  </si>
  <si>
    <t>US1152361010</t>
  </si>
  <si>
    <t>BRO</t>
  </si>
  <si>
    <t>Deutsche Boerse AG</t>
  </si>
  <si>
    <t>DB1Gn.DE</t>
  </si>
  <si>
    <t>DB1 GY</t>
  </si>
  <si>
    <t>DE0005810055</t>
  </si>
  <si>
    <t>DB1</t>
  </si>
  <si>
    <t>24377401W</t>
  </si>
  <si>
    <t>Itau Unibanco Holding SA ADR</t>
  </si>
  <si>
    <t>ITUB.N</t>
  </si>
  <si>
    <t>ITUB UN</t>
  </si>
  <si>
    <t>US4655621062</t>
  </si>
  <si>
    <t>ITUB</t>
  </si>
  <si>
    <t>Societe Generale</t>
  </si>
  <si>
    <t>SOGN.PA</t>
  </si>
  <si>
    <t>GLE FP</t>
  </si>
  <si>
    <t>FR0000130809</t>
  </si>
  <si>
    <t>GLE</t>
  </si>
  <si>
    <t>01578401W</t>
  </si>
  <si>
    <t>United Overseas Bank</t>
  </si>
  <si>
    <t>UOBH.SI</t>
  </si>
  <si>
    <t>UOB SP</t>
  </si>
  <si>
    <t>SG1M31001969</t>
  </si>
  <si>
    <t>U11</t>
  </si>
  <si>
    <t>01567901W</t>
  </si>
  <si>
    <t>Industrivarden AB C</t>
  </si>
  <si>
    <t>INDUc.ST</t>
  </si>
  <si>
    <t>INDUC SS</t>
  </si>
  <si>
    <t>SE0000107203</t>
  </si>
  <si>
    <t>B1VSK54</t>
  </si>
  <si>
    <t>INDU C</t>
  </si>
  <si>
    <t>10303603W</t>
  </si>
  <si>
    <t>JP Morgan Chase &amp; Co</t>
  </si>
  <si>
    <t>JPM.N</t>
  </si>
  <si>
    <t>JPM UN</t>
  </si>
  <si>
    <t>46625H100</t>
  </si>
  <si>
    <t>US46625H1005</t>
  </si>
  <si>
    <t>JPM</t>
  </si>
  <si>
    <t>Charles Schwab Corp</t>
  </si>
  <si>
    <t>SCHW.N</t>
  </si>
  <si>
    <t>SCHW UN</t>
  </si>
  <si>
    <t>US8085131055</t>
  </si>
  <si>
    <t>SCHW</t>
  </si>
  <si>
    <t>Intact Financial Corporation</t>
  </si>
  <si>
    <t>IFC.TO</t>
  </si>
  <si>
    <t>IFC CT</t>
  </si>
  <si>
    <t>45823T106</t>
  </si>
  <si>
    <t>CA45823T1066</t>
  </si>
  <si>
    <t>B04YJV1</t>
  </si>
  <si>
    <t>IFC</t>
  </si>
  <si>
    <t>16249101C</t>
  </si>
  <si>
    <t>Huntington Bancshares (OH)</t>
  </si>
  <si>
    <t>HBAN.OQ</t>
  </si>
  <si>
    <t>HBAN UQ</t>
  </si>
  <si>
    <t>US4461501045</t>
  </si>
  <si>
    <t>HBAN</t>
  </si>
  <si>
    <t>Lloyds Banking Group Plc</t>
  </si>
  <si>
    <t>LLOY.L</t>
  </si>
  <si>
    <t>LLOY LN</t>
  </si>
  <si>
    <t>GB0008706128</t>
  </si>
  <si>
    <t>LLOY</t>
  </si>
  <si>
    <t>01592901W</t>
  </si>
  <si>
    <t>Groupe Bruxelles Lambert</t>
  </si>
  <si>
    <t>GBLB.BR</t>
  </si>
  <si>
    <t>GBLB BB</t>
  </si>
  <si>
    <t>BE0003797140</t>
  </si>
  <si>
    <t>GBLB</t>
  </si>
  <si>
    <t>02140803W</t>
  </si>
  <si>
    <t>ING Groep NV</t>
  </si>
  <si>
    <t>INGA.AS</t>
  </si>
  <si>
    <t>INGA NA</t>
  </si>
  <si>
    <t>NL0011821202</t>
  </si>
  <si>
    <t>BZ57390</t>
  </si>
  <si>
    <t>INGA</t>
  </si>
  <si>
    <t>01561704W</t>
  </si>
  <si>
    <t>Chubb Limited</t>
  </si>
  <si>
    <t>CB.N</t>
  </si>
  <si>
    <t>CB UN</t>
  </si>
  <si>
    <t>H1467J104</t>
  </si>
  <si>
    <t>CH0044328745</t>
  </si>
  <si>
    <t>B3BQMF6</t>
  </si>
  <si>
    <t>CB</t>
  </si>
  <si>
    <t>Barclays</t>
  </si>
  <si>
    <t>BARC.L</t>
  </si>
  <si>
    <t>BARC LN</t>
  </si>
  <si>
    <t>GB0031348658</t>
  </si>
  <si>
    <t>BARC</t>
  </si>
  <si>
    <t>01267301W</t>
  </si>
  <si>
    <t>Shinhan Financial Group Ltd</t>
  </si>
  <si>
    <t>055550.KS</t>
  </si>
  <si>
    <t>055550 KS</t>
  </si>
  <si>
    <t>KR7055550008</t>
  </si>
  <si>
    <t>02571402W</t>
  </si>
  <si>
    <t>Kinnevik Investment AB B</t>
  </si>
  <si>
    <t>KINVb.ST</t>
  </si>
  <si>
    <t>KINVB SS</t>
  </si>
  <si>
    <t>SE0015810247</t>
  </si>
  <si>
    <t>BNKF607</t>
  </si>
  <si>
    <t>KINV B</t>
  </si>
  <si>
    <t>22831602W</t>
  </si>
  <si>
    <t>Hartford Finl Services Group</t>
  </si>
  <si>
    <t>HIG.N</t>
  </si>
  <si>
    <t>HIG UN</t>
  </si>
  <si>
    <t>US4165151048</t>
  </si>
  <si>
    <t>HIG</t>
  </si>
  <si>
    <t>Macquarie Group Ltd</t>
  </si>
  <si>
    <t>MQG.AX</t>
  </si>
  <si>
    <t>MQG AT</t>
  </si>
  <si>
    <t>AU000000MQG1</t>
  </si>
  <si>
    <t>B28YTC2</t>
  </si>
  <si>
    <t>MQG</t>
  </si>
  <si>
    <t>21285601W</t>
  </si>
  <si>
    <t>Royal Bank of Canada</t>
  </si>
  <si>
    <t>RY.TO</t>
  </si>
  <si>
    <t>RY CT</t>
  </si>
  <si>
    <t>CA7800871021</t>
  </si>
  <si>
    <t>RY</t>
  </si>
  <si>
    <t>01563301C</t>
  </si>
  <si>
    <t>Itausa Investimentos Itau S.A Pref</t>
  </si>
  <si>
    <t>ITSA4.SA</t>
  </si>
  <si>
    <t>ITSA4 BS</t>
  </si>
  <si>
    <t>BRITSAACNPR7</t>
  </si>
  <si>
    <t>ITSA4</t>
  </si>
  <si>
    <t>20340102W</t>
  </si>
  <si>
    <t>Discover Financial Services</t>
  </si>
  <si>
    <t>DFS.N</t>
  </si>
  <si>
    <t>DFS UN</t>
  </si>
  <si>
    <t>US2547091080</t>
  </si>
  <si>
    <t>B1YLC43</t>
  </si>
  <si>
    <t>DFS</t>
  </si>
  <si>
    <t>AXA</t>
  </si>
  <si>
    <t>AXAF.PA</t>
  </si>
  <si>
    <t>CS FP</t>
  </si>
  <si>
    <t>FR0000120628</t>
  </si>
  <si>
    <t>CS</t>
  </si>
  <si>
    <t>06312001W</t>
  </si>
  <si>
    <t>Grupo Financiero Banorte O</t>
  </si>
  <si>
    <t>GFNORTEO.MX</t>
  </si>
  <si>
    <t>GFNORTEO MF</t>
  </si>
  <si>
    <t>MXP370711014</t>
  </si>
  <si>
    <t>XMEX</t>
  </si>
  <si>
    <t>GFNORTE O</t>
  </si>
  <si>
    <t>MX</t>
  </si>
  <si>
    <t>21193402W</t>
  </si>
  <si>
    <t>MXN</t>
  </si>
  <si>
    <t>St James's Place</t>
  </si>
  <si>
    <t>SJP.L</t>
  </si>
  <si>
    <t>STJ LN</t>
  </si>
  <si>
    <t>GB0007669376</t>
  </si>
  <si>
    <t>STJ</t>
  </si>
  <si>
    <t>02391301W</t>
  </si>
  <si>
    <t>Insurance Australia Group Ltd</t>
  </si>
  <si>
    <t>IAG.AX</t>
  </si>
  <si>
    <t>IAG AT</t>
  </si>
  <si>
    <t>AU000000IAG3</t>
  </si>
  <si>
    <t>IAG</t>
  </si>
  <si>
    <t>23911601W</t>
  </si>
  <si>
    <t>Hong Kong Exchanges and Clearing Ltd.</t>
  </si>
  <si>
    <t>0388.HK</t>
  </si>
  <si>
    <t>388 HK</t>
  </si>
  <si>
    <t>HK0388045442</t>
  </si>
  <si>
    <t>24063701W</t>
  </si>
  <si>
    <t>Goldman Sachs Group Inc</t>
  </si>
  <si>
    <t>GS.N</t>
  </si>
  <si>
    <t>GS UN</t>
  </si>
  <si>
    <t>38141G104</t>
  </si>
  <si>
    <t>US38141G1040</t>
  </si>
  <si>
    <t>GS</t>
  </si>
  <si>
    <t>Dai-ichi Life Holdings Inc</t>
  </si>
  <si>
    <t>8750.T</t>
  </si>
  <si>
    <t>8750 JT</t>
  </si>
  <si>
    <t>JP3476480003</t>
  </si>
  <si>
    <t>B601QS4</t>
  </si>
  <si>
    <t>29430901W</t>
  </si>
  <si>
    <t>Ameriprise Financial Inc</t>
  </si>
  <si>
    <t>AMP.N</t>
  </si>
  <si>
    <t>AMP UN</t>
  </si>
  <si>
    <t>03076C106</t>
  </si>
  <si>
    <t>US03076C1062</t>
  </si>
  <si>
    <t>B0J7D57</t>
  </si>
  <si>
    <t>AMP</t>
  </si>
  <si>
    <t>National Australia Bank Ltd</t>
  </si>
  <si>
    <t>NAB.AX</t>
  </si>
  <si>
    <t>NAB AT</t>
  </si>
  <si>
    <t>AU000000NAB4</t>
  </si>
  <si>
    <t>NAB</t>
  </si>
  <si>
    <t>01480201W</t>
  </si>
  <si>
    <t>B3 S.A. - Brasil, Bolsa, Balcao</t>
  </si>
  <si>
    <t>B3SA3.SA</t>
  </si>
  <si>
    <t>B3SA3 BS</t>
  </si>
  <si>
    <t>BRB3SAACNOR6</t>
  </si>
  <si>
    <t>BG36ZK1</t>
  </si>
  <si>
    <t>B3SA3</t>
  </si>
  <si>
    <t>28745401W</t>
  </si>
  <si>
    <t>M&amp;T Bank Corp</t>
  </si>
  <si>
    <t>MTB.N</t>
  </si>
  <si>
    <t>MTB UN</t>
  </si>
  <si>
    <t>55261F104</t>
  </si>
  <si>
    <t>US55261F1049</t>
  </si>
  <si>
    <t>MTB</t>
  </si>
  <si>
    <t>M&amp;G Plc</t>
  </si>
  <si>
    <t>MNG.L</t>
  </si>
  <si>
    <t>MNG LN</t>
  </si>
  <si>
    <t>GB00BKFB1C65</t>
  </si>
  <si>
    <t>BKFB1C6</t>
  </si>
  <si>
    <t>MNG</t>
  </si>
  <si>
    <t>33375401W</t>
  </si>
  <si>
    <t>Zions Bancorporation N.A.</t>
  </si>
  <si>
    <t>ZION.OQ</t>
  </si>
  <si>
    <t>ZION UQ</t>
  </si>
  <si>
    <t>US9897011071</t>
  </si>
  <si>
    <t>ZION</t>
  </si>
  <si>
    <t>Westpac Banking Corp</t>
  </si>
  <si>
    <t>WBC.AX</t>
  </si>
  <si>
    <t>WBC AT</t>
  </si>
  <si>
    <t>AU000000WBC1</t>
  </si>
  <si>
    <t>WBC</t>
  </si>
  <si>
    <t>01536201W</t>
  </si>
  <si>
    <t>Lincoln National Corp</t>
  </si>
  <si>
    <t>LNC.N</t>
  </si>
  <si>
    <t>LNC UN</t>
  </si>
  <si>
    <t>US5341871094</t>
  </si>
  <si>
    <t>LNC</t>
  </si>
  <si>
    <t>KBC Group NV</t>
  </si>
  <si>
    <t>KBC.BR</t>
  </si>
  <si>
    <t>KBC BB</t>
  </si>
  <si>
    <t>BE0003565737</t>
  </si>
  <si>
    <t>KBC</t>
  </si>
  <si>
    <t>01570301W</t>
  </si>
  <si>
    <t>Intermediate Capital Group</t>
  </si>
  <si>
    <t>ICP.L</t>
  </si>
  <si>
    <t>ICP LN</t>
  </si>
  <si>
    <t>GB00BYT1DJ19</t>
  </si>
  <si>
    <t>BYT1DJ1</t>
  </si>
  <si>
    <t>ICP</t>
  </si>
  <si>
    <t>22230201W</t>
  </si>
  <si>
    <t>First Republic Bank</t>
  </si>
  <si>
    <t>FRC.N</t>
  </si>
  <si>
    <t>FRC UN</t>
  </si>
  <si>
    <t>33616C100</t>
  </si>
  <si>
    <t>US33616C1009</t>
  </si>
  <si>
    <t>B4WHY15</t>
  </si>
  <si>
    <t>FRC</t>
  </si>
  <si>
    <t>Julius Baer Group</t>
  </si>
  <si>
    <t>BAER.S</t>
  </si>
  <si>
    <t>BAER SW</t>
  </si>
  <si>
    <t>CH0102484968</t>
  </si>
  <si>
    <t>B4R2R50</t>
  </si>
  <si>
    <t>BAER</t>
  </si>
  <si>
    <t>29285401W</t>
  </si>
  <si>
    <t>3I Group</t>
  </si>
  <si>
    <t>III.L</t>
  </si>
  <si>
    <t>III LN</t>
  </si>
  <si>
    <t>GB00B1YW4409</t>
  </si>
  <si>
    <t>B1YW440</t>
  </si>
  <si>
    <t>III</t>
  </si>
  <si>
    <t>21083501W</t>
  </si>
  <si>
    <t>Progressive Corp</t>
  </si>
  <si>
    <t>PGR.N</t>
  </si>
  <si>
    <t>PGR UN</t>
  </si>
  <si>
    <t>US7433151039</t>
  </si>
  <si>
    <t>PGR</t>
  </si>
  <si>
    <t>Banco Bilbao Vizcaya Argentaria SA</t>
  </si>
  <si>
    <t>BBVA.MC</t>
  </si>
  <si>
    <t>BBVA SM</t>
  </si>
  <si>
    <t>ES0113211835</t>
  </si>
  <si>
    <t>BBVA</t>
  </si>
  <si>
    <t>01518103W</t>
  </si>
  <si>
    <t>Credit Suisse Group AG</t>
  </si>
  <si>
    <t>CSGN.S</t>
  </si>
  <si>
    <t>CSGN SW</t>
  </si>
  <si>
    <t>CH0012138530</t>
  </si>
  <si>
    <t>CSGN</t>
  </si>
  <si>
    <t>02883802W</t>
  </si>
  <si>
    <t>Intesa SanPaolo</t>
  </si>
  <si>
    <t>ISP.MI</t>
  </si>
  <si>
    <t>ISP IM</t>
  </si>
  <si>
    <t>IT0000072618</t>
  </si>
  <si>
    <t>ISP</t>
  </si>
  <si>
    <t>01634803W</t>
  </si>
  <si>
    <t>Cboe Global Markets, Inc</t>
  </si>
  <si>
    <t>CBOE.Z</t>
  </si>
  <si>
    <t>CBOE UF</t>
  </si>
  <si>
    <t>12503M108</t>
  </si>
  <si>
    <t>US12503M1080</t>
  </si>
  <si>
    <t>B5834C5</t>
  </si>
  <si>
    <t>XCBO</t>
  </si>
  <si>
    <t>CBOE</t>
  </si>
  <si>
    <t>Bank of China Ltd - H Shares</t>
  </si>
  <si>
    <t>3988.HK</t>
  </si>
  <si>
    <t>3988 HK</t>
  </si>
  <si>
    <t>CNE1000001Z5</t>
  </si>
  <si>
    <t>B154564</t>
  </si>
  <si>
    <t>26746101W</t>
  </si>
  <si>
    <t>FactSet Research System Inc</t>
  </si>
  <si>
    <t>FDS.N</t>
  </si>
  <si>
    <t>FDS UN</t>
  </si>
  <si>
    <t>US3030751057</t>
  </si>
  <si>
    <t>FDS</t>
  </si>
  <si>
    <t>Deutsche Bank AG</t>
  </si>
  <si>
    <t>DBKGn.DE</t>
  </si>
  <si>
    <t>DBK GY</t>
  </si>
  <si>
    <t>DE0005140008</t>
  </si>
  <si>
    <t>DBK</t>
  </si>
  <si>
    <t>01557601W</t>
  </si>
  <si>
    <t>Aon plc</t>
  </si>
  <si>
    <t>AON.N</t>
  </si>
  <si>
    <t>AON UN</t>
  </si>
  <si>
    <t>G0403H108</t>
  </si>
  <si>
    <t>IE00BLP1HW54</t>
  </si>
  <si>
    <t>BLP1HW5</t>
  </si>
  <si>
    <t>AON</t>
  </si>
  <si>
    <t>Banco Santander SA</t>
  </si>
  <si>
    <t>SAN.MC</t>
  </si>
  <si>
    <t>SAN SM</t>
  </si>
  <si>
    <t>ES0113900J37</t>
  </si>
  <si>
    <t>SAN</t>
  </si>
  <si>
    <t>01414001W</t>
  </si>
  <si>
    <t>Regions Financial Corp</t>
  </si>
  <si>
    <t>RF.N</t>
  </si>
  <si>
    <t>RF UN</t>
  </si>
  <si>
    <t>7591EP100</t>
  </si>
  <si>
    <t>US7591EP1005</t>
  </si>
  <si>
    <t>B01R311</t>
  </si>
  <si>
    <t>RF</t>
  </si>
  <si>
    <t>China Construction Bank Corp - H Shares</t>
  </si>
  <si>
    <t>0939.HK</t>
  </si>
  <si>
    <t>939 HK</t>
  </si>
  <si>
    <t>CNE1000002H1</t>
  </si>
  <si>
    <t>B0LMTQ3</t>
  </si>
  <si>
    <t>27436401W</t>
  </si>
  <si>
    <t>Assurant Inc</t>
  </si>
  <si>
    <t>AIZ.N</t>
  </si>
  <si>
    <t>AIZ UN</t>
  </si>
  <si>
    <t>04621X108</t>
  </si>
  <si>
    <t>US04621X1081</t>
  </si>
  <si>
    <t>AIZ</t>
  </si>
  <si>
    <t>Daiwa Securities Group Inc</t>
  </si>
  <si>
    <t>8601.T</t>
  </si>
  <si>
    <t>8601 JT</t>
  </si>
  <si>
    <t>JP3502200003</t>
  </si>
  <si>
    <t>01548301W</t>
  </si>
  <si>
    <t>Power Corporation of Canada</t>
  </si>
  <si>
    <t>POW.TO</t>
  </si>
  <si>
    <t>POW CT</t>
  </si>
  <si>
    <t>CA7392391016</t>
  </si>
  <si>
    <t>POW</t>
  </si>
  <si>
    <t>00870201C</t>
  </si>
  <si>
    <t>Credit Agricole SA</t>
  </si>
  <si>
    <t>CAGR.PA</t>
  </si>
  <si>
    <t>ACA FP</t>
  </si>
  <si>
    <t>FR0000045072</t>
  </si>
  <si>
    <t>ACA</t>
  </si>
  <si>
    <t>02456302W</t>
  </si>
  <si>
    <t>Partners Group Hldg</t>
  </si>
  <si>
    <t>PGHN.S</t>
  </si>
  <si>
    <t>PGHN SW</t>
  </si>
  <si>
    <t>CH0024608827</t>
  </si>
  <si>
    <t>B119QG0</t>
  </si>
  <si>
    <t>PGHN</t>
  </si>
  <si>
    <t>27586301W</t>
  </si>
  <si>
    <t>Bank of America Corp</t>
  </si>
  <si>
    <t>BAC.N</t>
  </si>
  <si>
    <t>BAC UN</t>
  </si>
  <si>
    <t>US0605051046</t>
  </si>
  <si>
    <t>BAC</t>
  </si>
  <si>
    <t>Investor AB B</t>
  </si>
  <si>
    <t>INVEb.ST</t>
  </si>
  <si>
    <t>INVEB SS</t>
  </si>
  <si>
    <t>SE0015811963</t>
  </si>
  <si>
    <t>BMV7PQ4</t>
  </si>
  <si>
    <t>INVE B</t>
  </si>
  <si>
    <t>01569903W</t>
  </si>
  <si>
    <t>ANZ Banking Group</t>
  </si>
  <si>
    <t>ANZ.AX</t>
  </si>
  <si>
    <t>ANZ AT</t>
  </si>
  <si>
    <t>AU000000ANZ3</t>
  </si>
  <si>
    <t>ANZ</t>
  </si>
  <si>
    <t>01588901W</t>
  </si>
  <si>
    <t>Bank of Nova Scotia Halifax</t>
  </si>
  <si>
    <t>BNS.TO</t>
  </si>
  <si>
    <t>BNS CT</t>
  </si>
  <si>
    <t>CA0641491075</t>
  </si>
  <si>
    <t>BNS</t>
  </si>
  <si>
    <t>01558201C</t>
  </si>
  <si>
    <t>Fubon Financial Holding</t>
  </si>
  <si>
    <t>2881.TW</t>
  </si>
  <si>
    <t>2881 TT</t>
  </si>
  <si>
    <t>TW0002881000</t>
  </si>
  <si>
    <t>XTAI</t>
  </si>
  <si>
    <t>TW</t>
  </si>
  <si>
    <t>24973802W</t>
  </si>
  <si>
    <t>TWD</t>
  </si>
  <si>
    <t>Schroders Plc</t>
  </si>
  <si>
    <t>SDR.L</t>
  </si>
  <si>
    <t>SDR LN</t>
  </si>
  <si>
    <t>GB00BP9LHF23</t>
  </si>
  <si>
    <t>BP9LHF2</t>
  </si>
  <si>
    <t>SDR</t>
  </si>
  <si>
    <t>01563801W</t>
  </si>
  <si>
    <t>Toronto-Dominion Bank</t>
  </si>
  <si>
    <t>TD.TO</t>
  </si>
  <si>
    <t>TD CT</t>
  </si>
  <si>
    <t>CA8911605092</t>
  </si>
  <si>
    <t>TD</t>
  </si>
  <si>
    <t>01570601C</t>
  </si>
  <si>
    <t>EQT AB</t>
  </si>
  <si>
    <t>EQTAB.ST</t>
  </si>
  <si>
    <t>EQT SS</t>
  </si>
  <si>
    <t>W3R27C102</t>
  </si>
  <si>
    <t>SE0012853455</t>
  </si>
  <si>
    <t>BJ7W9K4</t>
  </si>
  <si>
    <t>EQT</t>
  </si>
  <si>
    <t>33386601W</t>
  </si>
  <si>
    <t>Sumitomo Mitsui Trust Holdings Inc</t>
  </si>
  <si>
    <t>8309.T</t>
  </si>
  <si>
    <t>8309 JT</t>
  </si>
  <si>
    <t>JP3892100003</t>
  </si>
  <si>
    <t>25431801W</t>
  </si>
  <si>
    <t>Svenska Handelsbanken A</t>
  </si>
  <si>
    <t>SHBa.ST</t>
  </si>
  <si>
    <t>SHBA SS</t>
  </si>
  <si>
    <t>SE0007100599</t>
  </si>
  <si>
    <t>BXDZ9Q1</t>
  </si>
  <si>
    <t>SHB A</t>
  </si>
  <si>
    <t>01565401W</t>
  </si>
  <si>
    <t>Munich Re AG</t>
  </si>
  <si>
    <t>MUVGn.DE</t>
  </si>
  <si>
    <t>MUV2 GY</t>
  </si>
  <si>
    <t>DE0008430026</t>
  </si>
  <si>
    <t>MUV2</t>
  </si>
  <si>
    <t>01567701W</t>
  </si>
  <si>
    <t>KeyCorp</t>
  </si>
  <si>
    <t>KEY.N</t>
  </si>
  <si>
    <t>KEY UN</t>
  </si>
  <si>
    <t>US4932671088</t>
  </si>
  <si>
    <t>KEY</t>
  </si>
  <si>
    <t>Allianz SE</t>
  </si>
  <si>
    <t>ALVG.DE</t>
  </si>
  <si>
    <t>ALV GY</t>
  </si>
  <si>
    <t>DE0008404005</t>
  </si>
  <si>
    <t>ALV</t>
  </si>
  <si>
    <t>01572401W</t>
  </si>
  <si>
    <t>Citigroup Inc</t>
  </si>
  <si>
    <t>C.N</t>
  </si>
  <si>
    <t>C UN</t>
  </si>
  <si>
    <t>US1729674242</t>
  </si>
  <si>
    <t>C</t>
  </si>
  <si>
    <t>Aviva</t>
  </si>
  <si>
    <t>AV.L</t>
  </si>
  <si>
    <t>AV/ LN</t>
  </si>
  <si>
    <t>GB00BPQY8M80</t>
  </si>
  <si>
    <t>BPQY8M8</t>
  </si>
  <si>
    <t>AV.</t>
  </si>
  <si>
    <t>01554502W</t>
  </si>
  <si>
    <t>Commonwealth Bank Australia</t>
  </si>
  <si>
    <t>CBA.AX</t>
  </si>
  <si>
    <t>CBA AT</t>
  </si>
  <si>
    <t>AU000000CBA7</t>
  </si>
  <si>
    <t>CBA</t>
  </si>
  <si>
    <t>02451201W</t>
  </si>
  <si>
    <t>CaixaBank</t>
  </si>
  <si>
    <t>CABK.MC</t>
  </si>
  <si>
    <t>CABK SM</t>
  </si>
  <si>
    <t>ES0140609019</t>
  </si>
  <si>
    <t>B283W97</t>
  </si>
  <si>
    <t>CABK</t>
  </si>
  <si>
    <t>28687901W</t>
  </si>
  <si>
    <t>The Bank of New York Mellon Corp</t>
  </si>
  <si>
    <t>BK.N</t>
  </si>
  <si>
    <t>BK UN</t>
  </si>
  <si>
    <t>US0640581007</t>
  </si>
  <si>
    <t>B1Z77F6</t>
  </si>
  <si>
    <t>BK</t>
  </si>
  <si>
    <t>Swiss Re Reg</t>
  </si>
  <si>
    <t>SRENH.S</t>
  </si>
  <si>
    <t>SREN SW</t>
  </si>
  <si>
    <t>CH0126881561</t>
  </si>
  <si>
    <t>B545MG5</t>
  </si>
  <si>
    <t>SREN</t>
  </si>
  <si>
    <t>06354608W</t>
  </si>
  <si>
    <t>S&amp;P Global Inc</t>
  </si>
  <si>
    <t>SPGI.N</t>
  </si>
  <si>
    <t>SPGI UN</t>
  </si>
  <si>
    <t>78409V104</t>
  </si>
  <si>
    <t>US78409V1044</t>
  </si>
  <si>
    <t>BYV2325</t>
  </si>
  <si>
    <t>SPGI</t>
  </si>
  <si>
    <t>Tokio Marine Holdings Inc</t>
  </si>
  <si>
    <t>8766.T</t>
  </si>
  <si>
    <t>8766 JT</t>
  </si>
  <si>
    <t>JP3910660004</t>
  </si>
  <si>
    <t>01565902W</t>
  </si>
  <si>
    <t>Mizuho Financial Group Inc</t>
  </si>
  <si>
    <t>8411.T</t>
  </si>
  <si>
    <t>8411 JT</t>
  </si>
  <si>
    <t>JP3885780001</t>
  </si>
  <si>
    <t>24813602W</t>
  </si>
  <si>
    <t>US Bancorp</t>
  </si>
  <si>
    <t>USB.N</t>
  </si>
  <si>
    <t>USB UN</t>
  </si>
  <si>
    <t>US9029733048</t>
  </si>
  <si>
    <t>USB</t>
  </si>
  <si>
    <t>WR Berkley Corp</t>
  </si>
  <si>
    <t>WRB.N</t>
  </si>
  <si>
    <t>WRB UN</t>
  </si>
  <si>
    <t>US0844231029</t>
  </si>
  <si>
    <t>WRB</t>
  </si>
  <si>
    <t>Morgan Stanley</t>
  </si>
  <si>
    <t>MS.N</t>
  </si>
  <si>
    <t>MS UN</t>
  </si>
  <si>
    <t>US6174464486</t>
  </si>
  <si>
    <t>MS</t>
  </si>
  <si>
    <t>AIA Group Ltd</t>
  </si>
  <si>
    <t>1299.HK</t>
  </si>
  <si>
    <t>1299 HK</t>
  </si>
  <si>
    <t>HK0000069689</t>
  </si>
  <si>
    <t>B4TX8S1</t>
  </si>
  <si>
    <t>29573501W</t>
  </si>
  <si>
    <t>Moody's Corp</t>
  </si>
  <si>
    <t>MCO.N</t>
  </si>
  <si>
    <t>MCO UN</t>
  </si>
  <si>
    <t>US6153691059</t>
  </si>
  <si>
    <t>MCO</t>
  </si>
  <si>
    <t>Metlife Inc</t>
  </si>
  <si>
    <t>MET.N</t>
  </si>
  <si>
    <t>MET UN</t>
  </si>
  <si>
    <t>59156R108</t>
  </si>
  <si>
    <t>US59156R1086</t>
  </si>
  <si>
    <t>MET</t>
  </si>
  <si>
    <t>Comerica Inc (MI)</t>
  </si>
  <si>
    <t>CMA.N</t>
  </si>
  <si>
    <t>CMA UN</t>
  </si>
  <si>
    <t>US2003401070</t>
  </si>
  <si>
    <t>CMA</t>
  </si>
  <si>
    <t>Marsh &amp; McLennan Companies</t>
  </si>
  <si>
    <t>MMC.N</t>
  </si>
  <si>
    <t>MMC UN</t>
  </si>
  <si>
    <t>US5717481023</t>
  </si>
  <si>
    <t>MMC</t>
  </si>
  <si>
    <t>BNP Paribas</t>
  </si>
  <si>
    <t>BNPP.PA</t>
  </si>
  <si>
    <t>BNP FP</t>
  </si>
  <si>
    <t>FR0000131104</t>
  </si>
  <si>
    <t>BNP</t>
  </si>
  <si>
    <t>01553204W</t>
  </si>
  <si>
    <t>Nomura Holdings Inc</t>
  </si>
  <si>
    <t>8604.T</t>
  </si>
  <si>
    <t>8604 JT</t>
  </si>
  <si>
    <t>JP3762600009</t>
  </si>
  <si>
    <t>01561301W</t>
  </si>
  <si>
    <t>Suncorp Group Ltd</t>
  </si>
  <si>
    <t>SUN.AX</t>
  </si>
  <si>
    <t>SUN AT</t>
  </si>
  <si>
    <t>AU000000SUN6</t>
  </si>
  <si>
    <t>SUN</t>
  </si>
  <si>
    <t>20514501W</t>
  </si>
  <si>
    <t>HSBC Holdings Plc</t>
  </si>
  <si>
    <t>HSBA.L</t>
  </si>
  <si>
    <t>HSBA LN</t>
  </si>
  <si>
    <t>GB0005405286</t>
  </si>
  <si>
    <t>HSBA</t>
  </si>
  <si>
    <t>01550902W</t>
  </si>
  <si>
    <t>T&amp;D Holdings Inc</t>
  </si>
  <si>
    <t>8795.T</t>
  </si>
  <si>
    <t>8795 JT</t>
  </si>
  <si>
    <t>JP3539220008</t>
  </si>
  <si>
    <t>25081801W</t>
  </si>
  <si>
    <t>Hannover Ruck SE</t>
  </si>
  <si>
    <t>HNRGn.DE</t>
  </si>
  <si>
    <t>HNR1 GY</t>
  </si>
  <si>
    <t>DE0008402215</t>
  </si>
  <si>
    <t>HNR1</t>
  </si>
  <si>
    <t>20482501W</t>
  </si>
  <si>
    <t>Sumitomo Mitsui Financial Group</t>
  </si>
  <si>
    <t>8316.T</t>
  </si>
  <si>
    <t>8316 JT</t>
  </si>
  <si>
    <t>JP3890350006</t>
  </si>
  <si>
    <t>01013701W</t>
  </si>
  <si>
    <t>National Bank of Canada</t>
  </si>
  <si>
    <t>NA.TO</t>
  </si>
  <si>
    <t>NA CT</t>
  </si>
  <si>
    <t>CA6330671034</t>
  </si>
  <si>
    <t>NA</t>
  </si>
  <si>
    <t>01562001C</t>
  </si>
  <si>
    <t>Abrdn Plc</t>
  </si>
  <si>
    <t>ABDN.L</t>
  </si>
  <si>
    <t>ABDN LN</t>
  </si>
  <si>
    <t>GB00BF8Q6K64</t>
  </si>
  <si>
    <t>BF8Q6K6</t>
  </si>
  <si>
    <t>ABDN</t>
  </si>
  <si>
    <t>27829801W</t>
  </si>
  <si>
    <t>Synchrony Financial</t>
  </si>
  <si>
    <t>SYF.N</t>
  </si>
  <si>
    <t>SYF UN</t>
  </si>
  <si>
    <t>87165B103</t>
  </si>
  <si>
    <t>US87165B1035</t>
  </si>
  <si>
    <t>BP96PS6</t>
  </si>
  <si>
    <t>SYF</t>
  </si>
  <si>
    <t>Principal Financial Group</t>
  </si>
  <si>
    <t>PFG.OQ</t>
  </si>
  <si>
    <t>PFG UQ</t>
  </si>
  <si>
    <t>74251V102</t>
  </si>
  <si>
    <t>US74251V1026</t>
  </si>
  <si>
    <t>PFG</t>
  </si>
  <si>
    <t>MarketAxess Holdings</t>
  </si>
  <si>
    <t>MKTX.OQ</t>
  </si>
  <si>
    <t>MKTX UQ</t>
  </si>
  <si>
    <t>57060D108</t>
  </si>
  <si>
    <t>US57060D1081</t>
  </si>
  <si>
    <t>B03Q9D0</t>
  </si>
  <si>
    <t>MKTX</t>
  </si>
  <si>
    <t>Brookfield Asset Management Inc</t>
  </si>
  <si>
    <t>BAMa.TO</t>
  </si>
  <si>
    <t>BAM/A CT</t>
  </si>
  <si>
    <t>CA1125851040</t>
  </si>
  <si>
    <t>BAM.A</t>
  </si>
  <si>
    <t>00236901C</t>
  </si>
  <si>
    <t>China Merchants Bank Co Ltd - H Shares</t>
  </si>
  <si>
    <t>3968.HK</t>
  </si>
  <si>
    <t>3968 HK</t>
  </si>
  <si>
    <t>CNE1000002M1</t>
  </si>
  <si>
    <t>B1DYPZ5</t>
  </si>
  <si>
    <t>25402302W</t>
  </si>
  <si>
    <t>Intercontinental Exchange Inc</t>
  </si>
  <si>
    <t>ICE.N</t>
  </si>
  <si>
    <t>ICE UN</t>
  </si>
  <si>
    <t>45866F104</t>
  </si>
  <si>
    <t>US45866F1049</t>
  </si>
  <si>
    <t>BFSSDS9</t>
  </si>
  <si>
    <t>ICE</t>
  </si>
  <si>
    <t>AFLAC Inc</t>
  </si>
  <si>
    <t>AFL.N</t>
  </si>
  <si>
    <t>AFL UN</t>
  </si>
  <si>
    <t>US0010551028</t>
  </si>
  <si>
    <t>AFL</t>
  </si>
  <si>
    <t>FinecoBank Spa</t>
  </si>
  <si>
    <t>FBK.MI</t>
  </si>
  <si>
    <t>FBK IM</t>
  </si>
  <si>
    <t>IT0000072170</t>
  </si>
  <si>
    <t>BNGN9Z1</t>
  </si>
  <si>
    <t>FBK</t>
  </si>
  <si>
    <t>31791101W</t>
  </si>
  <si>
    <t>Citizens Financial Group Inc</t>
  </si>
  <si>
    <t>CFG.N</t>
  </si>
  <si>
    <t>CFG UN</t>
  </si>
  <si>
    <t>US1746101054</t>
  </si>
  <si>
    <t>BQRX1X3</t>
  </si>
  <si>
    <t>CFG</t>
  </si>
  <si>
    <t>MS&amp;AD Insurance Group Holdings Inc</t>
  </si>
  <si>
    <t>8725.T</t>
  </si>
  <si>
    <t>8725 JT</t>
  </si>
  <si>
    <t>JP3890310000</t>
  </si>
  <si>
    <t>B2Q4CS1</t>
  </si>
  <si>
    <t>01577902W</t>
  </si>
  <si>
    <t>PNC Finl Services Group</t>
  </si>
  <si>
    <t>PNC.N</t>
  </si>
  <si>
    <t>PNC UN</t>
  </si>
  <si>
    <t>US6934751057</t>
  </si>
  <si>
    <t>PNC</t>
  </si>
  <si>
    <t>London Stock Exchange Plc</t>
  </si>
  <si>
    <t>LSEG.L</t>
  </si>
  <si>
    <t>LSEG LN</t>
  </si>
  <si>
    <t>GB00B0SWJX34</t>
  </si>
  <si>
    <t>B0SWJX3</t>
  </si>
  <si>
    <t>LSEG</t>
  </si>
  <si>
    <t>24670601W</t>
  </si>
  <si>
    <t>EXOR NV</t>
  </si>
  <si>
    <t>EXOR.AS</t>
  </si>
  <si>
    <t>EXO NA</t>
  </si>
  <si>
    <t>NL0012059018</t>
  </si>
  <si>
    <t>BMJ1825</t>
  </si>
  <si>
    <t>EXO</t>
  </si>
  <si>
    <t>01633110W</t>
  </si>
  <si>
    <t>Willis Towers Watson PLC</t>
  </si>
  <si>
    <t>WTW.OQ</t>
  </si>
  <si>
    <t>WTW UQ</t>
  </si>
  <si>
    <t>G96629103</t>
  </si>
  <si>
    <t>IE00BDB6Q211</t>
  </si>
  <si>
    <t>BDB6Q21</t>
  </si>
  <si>
    <t>WTW</t>
  </si>
  <si>
    <t>DNB Bank ASA</t>
  </si>
  <si>
    <t>DNB.OL</t>
  </si>
  <si>
    <t>DNB NO</t>
  </si>
  <si>
    <t>NO0010161896</t>
  </si>
  <si>
    <t>BNG7113</t>
  </si>
  <si>
    <t>XOSL</t>
  </si>
  <si>
    <t>DNB</t>
  </si>
  <si>
    <t>NO</t>
  </si>
  <si>
    <t>20070503W</t>
  </si>
  <si>
    <t>NOK</t>
  </si>
  <si>
    <t>Berkshire Hathaway B</t>
  </si>
  <si>
    <t>BRKb.N</t>
  </si>
  <si>
    <t>BRK/B UN</t>
  </si>
  <si>
    <t>US0846707026</t>
  </si>
  <si>
    <t>BRK.B</t>
  </si>
  <si>
    <t>State Street Corp</t>
  </si>
  <si>
    <t>STT.N</t>
  </si>
  <si>
    <t>STT UN</t>
  </si>
  <si>
    <t>US8574771031</t>
  </si>
  <si>
    <t>STT</t>
  </si>
  <si>
    <t>ABN AMRO Group NV</t>
  </si>
  <si>
    <t>ABNd.AS</t>
  </si>
  <si>
    <t>ABN NA</t>
  </si>
  <si>
    <t>NL0011540547</t>
  </si>
  <si>
    <t>BYQP136</t>
  </si>
  <si>
    <t>ABN</t>
  </si>
  <si>
    <t>32076490W</t>
  </si>
  <si>
    <t>Danske Bank A/S</t>
  </si>
  <si>
    <t>DANSKE.CO</t>
  </si>
  <si>
    <t>DANSKE DC</t>
  </si>
  <si>
    <t>DK0010274414</t>
  </si>
  <si>
    <t>DANSKE</t>
  </si>
  <si>
    <t>01555201W</t>
  </si>
  <si>
    <t>Signature Bank NY</t>
  </si>
  <si>
    <t>SBNY.OQ</t>
  </si>
  <si>
    <t>SBNY UQ</t>
  </si>
  <si>
    <t>82669G104</t>
  </si>
  <si>
    <t>US82669G1040</t>
  </si>
  <si>
    <t>B00JQL9</t>
  </si>
  <si>
    <t>SBNY</t>
  </si>
  <si>
    <t>SEB-Skand Enskilda Banken A</t>
  </si>
  <si>
    <t>SEBa.ST</t>
  </si>
  <si>
    <t>SEBA SS</t>
  </si>
  <si>
    <t>SE0000148884</t>
  </si>
  <si>
    <t>SEB A</t>
  </si>
  <si>
    <t>01567101W</t>
  </si>
  <si>
    <t>Zurich Insurance Group AG</t>
  </si>
  <si>
    <t>ZURN.S</t>
  </si>
  <si>
    <t>ZURN SW</t>
  </si>
  <si>
    <t>CH0011075394</t>
  </si>
  <si>
    <t>ZURN</t>
  </si>
  <si>
    <t>22042601W</t>
  </si>
  <si>
    <t>Prudential Financial Inc</t>
  </si>
  <si>
    <t>PRU.N</t>
  </si>
  <si>
    <t>PRU UN</t>
  </si>
  <si>
    <t>US7443201022</t>
  </si>
  <si>
    <t>Fifth Third Bancorp (OH)</t>
  </si>
  <si>
    <t>FITB.OQ</t>
  </si>
  <si>
    <t>FITB UQ</t>
  </si>
  <si>
    <t>US3167731005</t>
  </si>
  <si>
    <t>FITB</t>
  </si>
  <si>
    <t>Globe Life Inc.</t>
  </si>
  <si>
    <t>GL.N</t>
  </si>
  <si>
    <t>GL UN</t>
  </si>
  <si>
    <t>US37959E1029</t>
  </si>
  <si>
    <t>BK6YKG1</t>
  </si>
  <si>
    <t>GL</t>
  </si>
  <si>
    <t>Allstate Corp</t>
  </si>
  <si>
    <t>ALL.N</t>
  </si>
  <si>
    <t>ALL UN</t>
  </si>
  <si>
    <t>US0200021014</t>
  </si>
  <si>
    <t>ALL</t>
  </si>
  <si>
    <t>Cathay Financial Holding</t>
  </si>
  <si>
    <t>2882.TW</t>
  </si>
  <si>
    <t>2882 TT</t>
  </si>
  <si>
    <t>TW0002882008</t>
  </si>
  <si>
    <t>20106601W</t>
  </si>
  <si>
    <t>NatWest Group</t>
  </si>
  <si>
    <t>NWG.L</t>
  </si>
  <si>
    <t>NWG LN</t>
  </si>
  <si>
    <t>GB00BM8PJY71</t>
  </si>
  <si>
    <t>BM8PJY7</t>
  </si>
  <si>
    <t>NWG</t>
  </si>
  <si>
    <t>01563402W</t>
  </si>
  <si>
    <t>Japan Exchange Group Inc</t>
  </si>
  <si>
    <t>8697.T</t>
  </si>
  <si>
    <t>8697 JT</t>
  </si>
  <si>
    <t>JP3183200009</t>
  </si>
  <si>
    <t>24094801W</t>
  </si>
  <si>
    <t>Overseas-Chinese Banking</t>
  </si>
  <si>
    <t>OCBC.SI</t>
  </si>
  <si>
    <t>OCBC SP</t>
  </si>
  <si>
    <t>SG1S04926220</t>
  </si>
  <si>
    <t>B0F9V20</t>
  </si>
  <si>
    <t>O39</t>
  </si>
  <si>
    <t>01575301W</t>
  </si>
  <si>
    <t>Everest Re Group Ltd</t>
  </si>
  <si>
    <t>RE.N</t>
  </si>
  <si>
    <t>RE UN</t>
  </si>
  <si>
    <t>G3223R108</t>
  </si>
  <si>
    <t>BMG3223R1088</t>
  </si>
  <si>
    <t>RE</t>
  </si>
  <si>
    <t>Sun Life Financial Serv Canada</t>
  </si>
  <si>
    <t>SLF.TO</t>
  </si>
  <si>
    <t>SLF CT</t>
  </si>
  <si>
    <t>CA8667961053</t>
  </si>
  <si>
    <t>SLF</t>
  </si>
  <si>
    <t>13328901C</t>
  </si>
  <si>
    <t>Nasdaq Inc</t>
  </si>
  <si>
    <t>NDAQ.OQ</t>
  </si>
  <si>
    <t>NDAQ UQ</t>
  </si>
  <si>
    <t>US6311031081</t>
  </si>
  <si>
    <t>NDAQ</t>
  </si>
  <si>
    <t>Orix Corp</t>
  </si>
  <si>
    <t>8591.T</t>
  </si>
  <si>
    <t>8591 JT</t>
  </si>
  <si>
    <t>JP3200450009</t>
  </si>
  <si>
    <t>01566801W</t>
  </si>
  <si>
    <t>Cincinnati Financial Corp</t>
  </si>
  <si>
    <t>CINF.OQ</t>
  </si>
  <si>
    <t>CINF UQ</t>
  </si>
  <si>
    <t>US1720621010</t>
  </si>
  <si>
    <t>CINF</t>
  </si>
  <si>
    <t>Direct Line Insurance Group</t>
  </si>
  <si>
    <t>DLGD.L</t>
  </si>
  <si>
    <t>DLG LN</t>
  </si>
  <si>
    <t>GB00BY9D0Y18</t>
  </si>
  <si>
    <t>BY9D0Y1</t>
  </si>
  <si>
    <t>DLG</t>
  </si>
  <si>
    <t>26815901W</t>
  </si>
  <si>
    <t>Arthur J. Gallagher &amp; Co</t>
  </si>
  <si>
    <t>AJG.N</t>
  </si>
  <si>
    <t>AJG UN</t>
  </si>
  <si>
    <t>US3635761097</t>
  </si>
  <si>
    <t>AJG</t>
  </si>
  <si>
    <t>Aegon NV</t>
  </si>
  <si>
    <t>AEGN.AS</t>
  </si>
  <si>
    <t>AGN NA</t>
  </si>
  <si>
    <t>NL0000303709</t>
  </si>
  <si>
    <t>AGN</t>
  </si>
  <si>
    <t>01559801W</t>
  </si>
  <si>
    <t>CME Group Inc A</t>
  </si>
  <si>
    <t>CME.OQ</t>
  </si>
  <si>
    <t>CME UQ</t>
  </si>
  <si>
    <t>12572Q105</t>
  </si>
  <si>
    <t>US12572Q1058</t>
  </si>
  <si>
    <t>CME</t>
  </si>
  <si>
    <t>Japan Post Holdings co</t>
  </si>
  <si>
    <t>6178.T</t>
  </si>
  <si>
    <t>6178 JT</t>
  </si>
  <si>
    <t>JP3752900005</t>
  </si>
  <si>
    <t>BYT8143</t>
  </si>
  <si>
    <t>32061101W</t>
  </si>
  <si>
    <t>MSCI Inc</t>
  </si>
  <si>
    <t>MSCI.N</t>
  </si>
  <si>
    <t>MSCI UN</t>
  </si>
  <si>
    <t>55354G100</t>
  </si>
  <si>
    <t>US55354G1004</t>
  </si>
  <si>
    <t>B2972D2</t>
  </si>
  <si>
    <t>MSCI</t>
  </si>
  <si>
    <t>CTBC Financial Holding Co Ltd</t>
  </si>
  <si>
    <t>2891.TW</t>
  </si>
  <si>
    <t>2891 TT</t>
  </si>
  <si>
    <t>TW0002891009</t>
  </si>
  <si>
    <t>20123801W</t>
  </si>
  <si>
    <t>T Rowe Price Group Inc</t>
  </si>
  <si>
    <t>TROW.OQ</t>
  </si>
  <si>
    <t>TROW UQ</t>
  </si>
  <si>
    <t>74144T108</t>
  </si>
  <si>
    <t>US74144T1088</t>
  </si>
  <si>
    <t>TROW</t>
  </si>
  <si>
    <t>BlackRock Inc</t>
  </si>
  <si>
    <t>BLK.N</t>
  </si>
  <si>
    <t>BLK UN</t>
  </si>
  <si>
    <t>09247X101</t>
  </si>
  <si>
    <t>US09247X1019</t>
  </si>
  <si>
    <t>BLK</t>
  </si>
  <si>
    <t>Resona Holdings Inc</t>
  </si>
  <si>
    <t>8308.T</t>
  </si>
  <si>
    <t>8308 JT</t>
  </si>
  <si>
    <t>JP3500610005</t>
  </si>
  <si>
    <t>25293801W</t>
  </si>
  <si>
    <t>Industrial and Commercial Bank of China Ltd H Shares</t>
  </si>
  <si>
    <t>1398.HK</t>
  </si>
  <si>
    <t>1398 HK</t>
  </si>
  <si>
    <t>CNE1000003G1</t>
  </si>
  <si>
    <t>B1G1QD8</t>
  </si>
  <si>
    <t>27937801W</t>
  </si>
  <si>
    <t>Medibank Private Limited</t>
  </si>
  <si>
    <t>MPL.AX</t>
  </si>
  <si>
    <t>MPL AT</t>
  </si>
  <si>
    <t>AU000000MPL3</t>
  </si>
  <si>
    <t>BRTNNQ5</t>
  </si>
  <si>
    <t>MPL</t>
  </si>
  <si>
    <t>26723101W</t>
  </si>
  <si>
    <t>Jack Henry &amp; Associates Inc.</t>
  </si>
  <si>
    <t>JKHY.OQ</t>
  </si>
  <si>
    <t>JKHY UQ</t>
  </si>
  <si>
    <t>US4262811015</t>
  </si>
  <si>
    <t>JKHY</t>
  </si>
  <si>
    <t>Nexi SpA</t>
  </si>
  <si>
    <t>NEXII.MI</t>
  </si>
  <si>
    <t>NEXI IM</t>
  </si>
  <si>
    <t>IT0005366767</t>
  </si>
  <si>
    <t>BJ1F880</t>
  </si>
  <si>
    <t>NEXI</t>
  </si>
  <si>
    <t>33161401W</t>
  </si>
  <si>
    <t>FleetCor Technologies Inc</t>
  </si>
  <si>
    <t>FLT.N</t>
  </si>
  <si>
    <t>FLT UN</t>
  </si>
  <si>
    <t>US3390411052</t>
  </si>
  <si>
    <t>B4R28B3</t>
  </si>
  <si>
    <t>FLT</t>
  </si>
  <si>
    <t>Adyen NV</t>
  </si>
  <si>
    <t>ADYEN.AS</t>
  </si>
  <si>
    <t>ADYEN NA</t>
  </si>
  <si>
    <t>NL0012969182</t>
  </si>
  <si>
    <t>BZ1HM42</t>
  </si>
  <si>
    <t>ADYEN</t>
  </si>
  <si>
    <t>32740101W</t>
  </si>
  <si>
    <t>Computershare Ltd</t>
  </si>
  <si>
    <t>Visa Inc A</t>
  </si>
  <si>
    <t>V.N</t>
  </si>
  <si>
    <t>V UN</t>
  </si>
  <si>
    <t>92826C839</t>
  </si>
  <si>
    <t>US92826C8394</t>
  </si>
  <si>
    <t>B2PZN04</t>
  </si>
  <si>
    <t>V</t>
  </si>
  <si>
    <t>Edenred</t>
  </si>
  <si>
    <t>EDEN.PA</t>
  </si>
  <si>
    <t>EDEN FP</t>
  </si>
  <si>
    <t>FR0010908533</t>
  </si>
  <si>
    <t>B62G1B5</t>
  </si>
  <si>
    <t>EDEN</t>
  </si>
  <si>
    <t>29480701W</t>
  </si>
  <si>
    <t>Broadridge Financial Solutions Inc.</t>
  </si>
  <si>
    <t>Worldline SA</t>
  </si>
  <si>
    <t>WLN.PA</t>
  </si>
  <si>
    <t>WLN FP</t>
  </si>
  <si>
    <t>FR0011981968</t>
  </si>
  <si>
    <t>BNFWR44</t>
  </si>
  <si>
    <t>WLN</t>
  </si>
  <si>
    <t>31789101W</t>
  </si>
  <si>
    <t>Paychex Inc</t>
  </si>
  <si>
    <t>Automatic Data Processing</t>
  </si>
  <si>
    <t>Fidelity National Information</t>
  </si>
  <si>
    <t>FIS.N</t>
  </si>
  <si>
    <t>FIS UN</t>
  </si>
  <si>
    <t>31620M106</t>
  </si>
  <si>
    <t>US31620M1062</t>
  </si>
  <si>
    <t>FIS</t>
  </si>
  <si>
    <t>Amadeus IT Group SA</t>
  </si>
  <si>
    <t>Mastercard Inc A</t>
  </si>
  <si>
    <t>MA.N</t>
  </si>
  <si>
    <t>MA UN</t>
  </si>
  <si>
    <t>57636Q104</t>
  </si>
  <si>
    <t>US57636Q1040</t>
  </si>
  <si>
    <t>B121557</t>
  </si>
  <si>
    <t>MA</t>
  </si>
  <si>
    <t>PagSeguro Digital Ltd.</t>
  </si>
  <si>
    <t>PAGS.N</t>
  </si>
  <si>
    <t>PAGS UN</t>
  </si>
  <si>
    <t>G68707101</t>
  </si>
  <si>
    <t>KYG687071012</t>
  </si>
  <si>
    <t>BFWK4R7</t>
  </si>
  <si>
    <t>PAGS</t>
  </si>
  <si>
    <t>Global Payments Inc</t>
  </si>
  <si>
    <t>GPN.N</t>
  </si>
  <si>
    <t>GPN UN</t>
  </si>
  <si>
    <t>37940X102</t>
  </si>
  <si>
    <t>US37940X1028</t>
  </si>
  <si>
    <t>GPN</t>
  </si>
  <si>
    <t>PayPal Holdings Inc.</t>
  </si>
  <si>
    <t>PYPL.OQ</t>
  </si>
  <si>
    <t>PYPL UQ</t>
  </si>
  <si>
    <t>70450Y103</t>
  </si>
  <si>
    <t>US70450Y1038</t>
  </si>
  <si>
    <t>BYW36M8</t>
  </si>
  <si>
    <t>PYPL</t>
  </si>
  <si>
    <t>Fiserv Inc</t>
  </si>
  <si>
    <t>FISV.OQ</t>
  </si>
  <si>
    <t>FISV UQ</t>
  </si>
  <si>
    <t>US3377381088</t>
  </si>
  <si>
    <t>FISV</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</si>
  <si>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</si>
  <si>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</si>
  <si>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</si>
  <si>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</si>
  <si>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</si>
  <si>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</si>
  <si>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</si>
  <si>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</si>
  <si>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</si>
  <si>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</si>
  <si>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</si>
  <si>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</si>
  <si>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</si>
  <si>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</si>
  <si>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</si>
  <si>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</si>
  <si>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</si>
  <si>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</si>
  <si>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</si>
  <si>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</si>
  <si>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</si>
  <si>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</si>
  <si>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</si>
  <si>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</si>
  <si>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</si>
  <si>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</si>
  <si>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</si>
  <si>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</si>
  <si>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</si>
  <si>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</si>
  <si>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</si>
  <si>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</si>
  <si>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</si>
  <si>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</si>
  <si>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</si>
  <si>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</si>
  <si>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</si>
  <si>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</si>
  <si>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</si>
  <si>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</si>
  <si>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</si>
  <si>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</si>
  <si>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</si>
  <si>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</si>
  <si>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</si>
  <si>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</si>
  <si>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</si>
  <si>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</si>
  <si>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</si>
  <si>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</si>
  <si>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</si>
  <si>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</si>
  <si>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</si>
  <si>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</si>
  <si>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</si>
  <si>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</si>
  <si>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</si>
  <si>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</si>
  <si>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</si>
  <si>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</si>
  <si>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</si>
  <si>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</si>
  <si>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</si>
  <si>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</si>
  <si>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</si>
  <si>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</si>
  <si>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</si>
  <si>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</si>
  <si>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</si>
  <si>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</si>
  <si>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</si>
  <si>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</si>
  <si>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</si>
  <si>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</si>
  <si>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</si>
  <si>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</si>
  <si>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</si>
  <si>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</si>
  <si>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</si>
  <si>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</si>
  <si>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</si>
  <si>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</si>
  <si>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</si>
  <si>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</si>
  <si>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</si>
  <si>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</si>
  <si>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</si>
  <si>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</si>
  <si>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</si>
  <si>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</si>
  <si>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</si>
  <si>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</si>
  <si>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</si>
  <si>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</si>
  <si>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</si>
  <si>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</si>
  <si>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</si>
  <si>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</si>
  <si>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</si>
  <si>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</si>
  <si>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</si>
  <si>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</si>
  <si>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</si>
  <si>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</si>
  <si>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</si>
  <si>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</si>
  <si>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</si>
  <si>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</si>
  <si>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</si>
  <si>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</si>
  <si>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</si>
  <si>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</si>
  <si>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</si>
  <si>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</si>
  <si>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</si>
  <si>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</si>
  <si>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</si>
  <si>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</si>
  <si>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</si>
  <si>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</si>
  <si>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</si>
  <si>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</si>
  <si>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</si>
  <si>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</si>
  <si>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</si>
  <si>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</si>
  <si>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</si>
  <si>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</si>
  <si>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</si>
  <si>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</si>
  <si>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</si>
  <si>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</si>
  <si>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</si>
  <si>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</si>
  <si>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</si>
  <si>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</si>
  <si>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</si>
  <si>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</si>
  <si>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</si>
  <si>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</si>
  <si>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</si>
  <si>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</si>
  <si>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</si>
  <si>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</si>
  <si>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</si>
  <si>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</si>
  <si>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</si>
  <si>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</si>
  <si>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</si>
  <si>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</si>
  <si>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</si>
  <si>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</si>
  <si>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</si>
  <si>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</si>
  <si>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</si>
  <si>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</si>
  <si>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</si>
  <si>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</si>
  <si>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</si>
  <si>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</si>
  <si>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</si>
  <si>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</si>
  <si>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</si>
  <si>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</si>
  <si>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</si>
  <si>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</si>
  <si>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</si>
  <si>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</si>
  <si>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</si>
  <si>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</si>
  <si>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</si>
  <si>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</si>
  <si>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</si>
  <si>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</si>
  <si>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</si>
  <si>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</si>
  <si>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</si>
  <si>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</si>
  <si>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</si>
  <si>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</si>
  <si>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</si>
  <si>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</si>
  <si>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</si>
  <si>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</si>
  <si>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</si>
  <si>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</si>
  <si>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</si>
  <si>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</si>
  <si>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</si>
  <si>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</si>
  <si>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</si>
  <si>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</si>
  <si>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</si>
  <si>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</si>
  <si>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</si>
  <si>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</si>
  <si>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</si>
  <si>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</si>
  <si>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</si>
  <si>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</si>
  <si>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</si>
  <si>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</si>
  <si>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</si>
  <si>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</si>
  <si>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</si>
  <si>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</si>
  <si>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</si>
  <si>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</si>
  <si>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</si>
  <si>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</si>
  <si>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</si>
  <si>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</si>
  <si>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</si>
  <si>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</si>
  <si>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</si>
  <si>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</si>
  <si>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</si>
  <si>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</si>
  <si>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</si>
  <si>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</si>
  <si>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</si>
  <si>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</si>
  <si>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</si>
  <si>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</si>
  <si>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</si>
  <si>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</si>
  <si>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</si>
  <si>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</si>
  <si>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</si>
  <si>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</si>
  <si>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</si>
  <si>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</si>
  <si>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</si>
  <si>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</si>
  <si>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</si>
  <si>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</si>
  <si>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</si>
  <si>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</si>
  <si>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</si>
  <si>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</si>
  <si>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</si>
  <si>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</si>
  <si>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</si>
  <si>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</si>
  <si>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</si>
  <si>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</si>
  <si>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</si>
  <si>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</si>
  <si>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</si>
  <si>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</si>
  <si>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</si>
  <si>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</si>
  <si>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</si>
  <si>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</si>
  <si>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</si>
  <si>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</si>
  <si>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</si>
  <si>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</si>
  <si>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</si>
  <si>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</si>
  <si>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</si>
  <si>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</si>
  <si>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</si>
  <si>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</si>
  <si>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</si>
  <si>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</si>
  <si>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</si>
  <si>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</si>
  <si>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</si>
  <si>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</si>
  <si>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</si>
  <si>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</si>
  <si>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</si>
  <si>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</si>
  <si>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</si>
  <si>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</si>
  <si>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</si>
  <si>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</si>
  <si>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</si>
  <si>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</si>
  <si>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</si>
  <si>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</si>
  <si>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</si>
  <si>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</si>
  <si>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</si>
  <si>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</si>
  <si>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</si>
  <si>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</si>
  <si>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</si>
  <si>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</si>
  <si>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</si>
  <si>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</si>
  <si>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</si>
  <si>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</si>
  <si>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</si>
  <si>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</si>
  <si>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</si>
  <si>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</si>
  <si>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</si>
  <si>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</si>
  <si>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</si>
  <si>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</si>
  <si>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</si>
  <si>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</si>
  <si>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</si>
  <si>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</si>
  <si>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</si>
  <si>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</si>
  <si>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</si>
  <si>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</si>
  <si>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</si>
  <si>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</si>
  <si>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</si>
  <si>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</si>
  <si>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</si>
  <si>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</si>
  <si>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</si>
  <si>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</si>
  <si>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</si>
  <si>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</si>
  <si>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</si>
  <si>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</si>
  <si>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</si>
  <si>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</si>
  <si>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</si>
  <si>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</si>
  <si>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</si>
  <si>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</si>
  <si>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</si>
  <si>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</si>
  <si>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</si>
  <si>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</si>
  <si>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</si>
  <si>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</si>
  <si>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</si>
  <si>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</si>
  <si>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</si>
  <si>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</si>
  <si>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</si>
  <si>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</si>
  <si>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</si>
  <si>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</si>
  <si>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</si>
  <si>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</si>
  <si>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</si>
  <si>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</si>
  <si>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</si>
  <si>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</si>
  <si>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</si>
  <si>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</si>
  <si>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</si>
  <si>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</si>
  <si>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</si>
  <si>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</si>
  <si>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</si>
  <si>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</si>
  <si>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</si>
  <si>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</si>
  <si>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</si>
  <si>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</si>
  <si>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</si>
  <si>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</si>
  <si>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</si>
  <si>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</si>
  <si>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</si>
  <si>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</si>
  <si>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</si>
  <si>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</si>
  <si>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</si>
  <si>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</si>
  <si>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</si>
  <si>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</si>
  <si>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</si>
  <si>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</si>
  <si>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</si>
  <si>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Add</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</si>
  <si>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</si>
  <si>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</si>
  <si>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</si>
  <si>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</si>
  <si>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</si>
  <si>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</si>
  <si>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</si>
  <si>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</si>
  <si>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</si>
  <si>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</si>
  <si>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</si>
  <si>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</si>
  <si>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</si>
  <si>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</si>
  <si>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</si>
  <si>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</si>
  <si>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</si>
  <si>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</si>
  <si>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</si>
  <si>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</si>
  <si>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</si>
  <si>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</si>
  <si>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</si>
  <si>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</si>
  <si>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</si>
  <si>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</si>
  <si>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</si>
  <si>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</si>
  <si>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</si>
  <si>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</si>
  <si>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</si>
  <si>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</si>
  <si>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</si>
  <si>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</si>
  <si>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</si>
  <si>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</si>
  <si>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</si>
  <si>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</si>
  <si>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</si>
  <si>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</si>
  <si>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</si>
  <si>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</si>
  <si>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</si>
  <si>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</si>
  <si>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</si>
  <si>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</si>
  <si>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</si>
  <si>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</si>
  <si>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</si>
  <si>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</si>
  <si>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</si>
  <si>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</si>
  <si>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</si>
  <si>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</si>
  <si>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</si>
  <si>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</si>
  <si>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</si>
  <si>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</si>
  <si>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</si>
  <si>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</si>
  <si>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</si>
  <si>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</si>
  <si>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</si>
  <si>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</si>
  <si>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</si>
  <si>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</si>
  <si>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</si>
  <si>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</si>
  <si>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</si>
  <si>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</si>
  <si>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</si>
  <si>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</si>
  <si>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</si>
  <si>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</si>
  <si>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</si>
  <si>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</si>
  <si>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</si>
  <si>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</si>
  <si>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</si>
  <si>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</si>
  <si>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</si>
  <si>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</si>
  <si>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</si>
  <si>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</si>
  <si>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</si>
  <si>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</si>
  <si>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</si>
  <si>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</si>
  <si>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</si>
  <si>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</si>
  <si>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</si>
  <si>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</si>
  <si>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</si>
  <si>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</si>
  <si>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</si>
  <si>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</si>
  <si>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</si>
  <si>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</si>
  <si>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</si>
  <si>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</si>
  <si>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</si>
  <si>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</si>
  <si>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</si>
  <si>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</si>
  <si>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</si>
  <si>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</si>
  <si>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</si>
  <si>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</si>
  <si>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</si>
  <si>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</si>
  <si>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</si>
  <si>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</si>
  <si>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</si>
  <si>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</si>
  <si>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</si>
  <si>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</si>
  <si>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</si>
  <si>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</si>
  <si>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</si>
  <si>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</si>
  <si>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</si>
  <si>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</si>
  <si>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</si>
  <si>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</si>
  <si>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</si>
  <si>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</si>
  <si>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</si>
  <si>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</si>
  <si>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</si>
  <si>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</si>
  <si>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</si>
  <si>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</si>
  <si>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</si>
  <si>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</si>
  <si>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</si>
  <si>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</si>
  <si>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</si>
  <si>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</si>
  <si>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</si>
  <si>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</si>
  <si>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</si>
  <si>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</si>
  <si>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</si>
  <si>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</si>
  <si>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</si>
  <si>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</si>
  <si>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</si>
  <si>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</si>
  <si>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</si>
  <si>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</si>
  <si>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</si>
  <si>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</si>
  <si>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</si>
  <si>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</si>
  <si>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</si>
  <si>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</si>
  <si>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</si>
  <si>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</si>
  <si>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</si>
  <si>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</si>
  <si>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</si>
  <si>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</si>
  <si>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</si>
  <si>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</si>
  <si>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</si>
  <si>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</si>
  <si>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</si>
  <si>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</si>
  <si>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</si>
  <si>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</si>
  <si>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</si>
  <si>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</si>
  <si>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</si>
  <si>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</si>
  <si>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</si>
  <si>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</si>
  <si>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</si>
  <si>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</si>
  <si>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</si>
  <si>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</si>
  <si>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</si>
  <si>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</si>
  <si>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</si>
  <si>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</si>
  <si>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</si>
  <si>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</si>
  <si>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</si>
  <si>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</si>
  <si>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</si>
  <si>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</si>
  <si>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</si>
  <si>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</si>
  <si>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</si>
  <si>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</si>
  <si>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</si>
  <si>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</si>
  <si>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</si>
  <si>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</si>
  <si>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</si>
  <si>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</si>
  <si>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</si>
  <si>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</si>
  <si>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</si>
  <si>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</si>
  <si>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</si>
  <si>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</si>
  <si>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</si>
  <si>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</si>
  <si>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</si>
  <si>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</si>
  <si>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</si>
  <si>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</si>
  <si>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</si>
  <si>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</si>
  <si>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</si>
  <si>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</si>
  <si>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</si>
  <si>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</si>
  <si>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</si>
  <si>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</si>
  <si>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</si>
  <si>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</si>
  <si>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</si>
  <si>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</si>
  <si>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</si>
  <si>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</si>
  <si>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</si>
  <si>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</si>
  <si>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</si>
  <si>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</si>
  <si>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</si>
  <si>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</si>
  <si>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</si>
  <si>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</si>
  <si>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</si>
  <si>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</si>
  <si>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</si>
  <si>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</si>
  <si>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</si>
  <si>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</si>
  <si>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</si>
  <si>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</si>
  <si>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</si>
  <si>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</si>
  <si>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</si>
  <si>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</si>
  <si>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</si>
  <si>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</si>
  <si>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</si>
  <si>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</si>
  <si>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</si>
  <si>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</si>
  <si>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</si>
  <si>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</si>
  <si>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</si>
  <si>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</si>
  <si>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</si>
  <si>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</si>
  <si>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</si>
  <si>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</si>
  <si>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</si>
  <si>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</si>
  <si>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</si>
  <si>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</si>
  <si>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</si>
  <si>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</si>
  <si>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</si>
  <si>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</si>
  <si>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</si>
  <si>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</si>
  <si>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</si>
  <si>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</si>
  <si>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</si>
  <si>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</si>
  <si>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</si>
  <si>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</si>
  <si>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</si>
  <si>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</si>
  <si>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</si>
  <si>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</si>
  <si>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</si>
  <si>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</si>
  <si>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</si>
  <si>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</si>
  <si>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</si>
  <si>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</si>
  <si>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</si>
  <si>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</si>
  <si>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</si>
  <si>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</si>
  <si>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</si>
  <si>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</si>
  <si>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</si>
  <si>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</si>
  <si>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</si>
  <si>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</si>
  <si>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</si>
  <si>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</si>
  <si>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</si>
  <si>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</si>
  <si>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</si>
  <si>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</si>
  <si>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</si>
  <si>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</si>
  <si>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</si>
  <si>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</si>
  <si>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</si>
  <si>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</si>
  <si>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</si>
  <si>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</si>
  <si>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</si>
  <si>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</si>
  <si>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</si>
  <si>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</si>
  <si>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</si>
  <si>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</si>
  <si>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</si>
  <si>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</si>
  <si>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</si>
  <si>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</si>
  <si>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</si>
  <si>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</si>
  <si>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</si>
  <si>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</si>
  <si>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</si>
  <si>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</si>
  <si>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</si>
  <si>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</si>
  <si>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</si>
  <si>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</si>
  <si>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</si>
  <si>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</si>
  <si>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</si>
  <si>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</si>
  <si>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</si>
  <si>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</si>
  <si>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</si>
  <si>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</si>
  <si>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</si>
  <si>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</si>
  <si>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</si>
  <si>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</si>
  <si>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</si>
  <si>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</si>
  <si>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</si>
  <si>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</si>
  <si>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</si>
  <si>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</si>
  <si>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</si>
  <si>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</si>
  <si>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</si>
  <si>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</si>
  <si>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</si>
  <si>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</si>
  <si>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</si>
  <si>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</si>
  <si>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</si>
  <si>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</si>
  <si>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</si>
  <si>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</si>
  <si>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</si>
  <si>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</si>
  <si>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</si>
  <si>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</si>
  <si>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</si>
  <si>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</si>
  <si>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</si>
  <si>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</si>
  <si>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</si>
  <si>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</si>
  <si>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</si>
  <si>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</si>
  <si>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</si>
  <si>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</si>
  <si>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</si>
  <si>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</si>
  <si>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</si>
  <si>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</si>
  <si>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</si>
  <si>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</si>
  <si>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</si>
  <si>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</si>
  <si>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</si>
  <si>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</si>
  <si>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</si>
  <si>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</si>
  <si>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</si>
  <si>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</si>
  <si>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</si>
  <si>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</si>
  <si>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</si>
  <si>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</si>
  <si>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</si>
  <si>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</si>
  <si>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</si>
  <si>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</si>
  <si>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</si>
  <si>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</si>
  <si>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</si>
  <si>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</si>
  <si>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</si>
  <si>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</si>
  <si>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</si>
  <si>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</si>
  <si>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SPGCMP1200USDFF--P-RGLL--40</t>
  </si>
  <si>
    <t>D8000870087708775</t>
  </si>
  <si>
    <t>D8000830083508355</t>
  </si>
  <si>
    <t>D8000850085708575</t>
  </si>
  <si>
    <t>D8000870087708777</t>
  </si>
  <si>
    <t>D8000850085308532</t>
  </si>
  <si>
    <t>D8000870087708771</t>
  </si>
  <si>
    <t>D8000850085308534</t>
  </si>
  <si>
    <t>D8000870087708773</t>
  </si>
  <si>
    <t>D8000850085308536</t>
  </si>
  <si>
    <t>D8000850085308538</t>
  </si>
  <si>
    <t>EXOR.MI</t>
  </si>
  <si>
    <t>EXO IM</t>
  </si>
  <si>
    <t>BYSLCX9</t>
  </si>
  <si>
    <t>01633102W</t>
  </si>
  <si>
    <t>GB00B7T77214</t>
  </si>
  <si>
    <t>B7T7721</t>
  </si>
  <si>
    <t>SCOR SE</t>
  </si>
  <si>
    <t>SCOR.PA</t>
  </si>
  <si>
    <t>SCR FP</t>
  </si>
  <si>
    <t>FR0010411983</t>
  </si>
  <si>
    <t>B1LB9P6</t>
  </si>
  <si>
    <t>SCR</t>
  </si>
  <si>
    <t>06375901W</t>
  </si>
  <si>
    <t>GB0002405495</t>
  </si>
  <si>
    <t>STNE.OQ</t>
  </si>
  <si>
    <t>STNE UQ</t>
  </si>
  <si>
    <t>G85158106</t>
  </si>
  <si>
    <t>KYG851581069</t>
  </si>
  <si>
    <t>BGKG6M3</t>
  </si>
  <si>
    <t>STNE</t>
  </si>
  <si>
    <t>LINE COUNT: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</si>
</sst>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0.0000%"/>
    <numFmt numFmtId="167" formatCode="0.000%"/>
    <numFmt numFmtId="169"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2">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0" borderId="0" xfId="0" applyAlignment="1">
      <alignment wrapText="1"/>
    </xf>
    <xf numFmtId="0" fontId="0" fillId="5" borderId="0" xfId="0" applyFill="1" applyAlignment="1">
      <alignment wrapText="1"/>
    </xf>
    <xf numFmtId="0" fontId="0" fillId="5" borderId="0" xfId="0" applyFill="1"/>
    <xf numFmtId="164" fontId="0" fillId="5" borderId="0" xfId="0" applyNumberFormat="1" applyFill="1" applyAlignment="1">
      <alignment wrapText="1"/>
    </xf>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7" fontId="0" fillId="5" borderId="0" xfId="1" applyNumberFormat="1" applyFont="1" applyFill="1" applyAlignment="1">
      <alignment wrapText="1"/>
    </xf>
    <xf numFmtId="167" fontId="0" fillId="0" borderId="0" xfId="1" applyNumberFormat="1" applyFont="1"/>
    <xf numFmtId="169" fontId="0" fillId="5" borderId="0" xfId="1" applyNumberFormat="1" applyFont="1" applyFill="1" applyAlignment="1">
      <alignment wrapText="1"/>
    </xf>
    <xf numFmtId="169"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2" customFormat="1" ht="21" x14ac:dyDescent="0.2">
      <c r="A1" s="64" t="s">
        <v>1748</v>
      </c>
      <c r="B1" s="65"/>
      <c r="C1" s="65"/>
      <c r="D1" s="65"/>
      <c r="E1" s="65"/>
      <c r="F1" s="65"/>
      <c r="G1" s="65"/>
      <c r="H1" s="66"/>
    </row>
    <row r="2" spans="1:8" x14ac:dyDescent="0.25">
      <c r="A2" s="33" t="s">
        <v>1749</v>
      </c>
      <c r="B2" s="34"/>
      <c r="C2" s="34"/>
      <c r="D2" s="34"/>
      <c r="E2" s="34"/>
      <c r="F2" s="34"/>
      <c r="G2" s="34"/>
      <c r="H2" s="35"/>
    </row>
    <row r="3" spans="1:8" ht="15.6" customHeight="1" x14ac:dyDescent="0.25">
      <c r="A3" s="67" t="s">
        <v>1750</v>
      </c>
      <c r="B3" s="67"/>
      <c r="C3" s="67"/>
      <c r="D3" s="67"/>
      <c r="E3" s="67"/>
      <c r="F3" s="67"/>
      <c r="G3" s="67"/>
      <c r="H3" s="68"/>
    </row>
    <row r="4" spans="1:8" ht="16.899999999999999" customHeight="1" x14ac:dyDescent="0.25">
      <c r="A4" s="36" t="s">
        <v>1751</v>
      </c>
      <c r="B4" s="37"/>
      <c r="D4" s="37"/>
      <c r="E4" s="37" t="s">
        <v>1752</v>
      </c>
      <c r="F4" s="37" t="s">
        <v>1752</v>
      </c>
      <c r="G4" s="37" t="s">
        <v>1752</v>
      </c>
      <c r="H4" s="38" t="s">
        <v>1752</v>
      </c>
    </row>
    <row r="5" spans="1:8" ht="15.75" thickBot="1" x14ac:dyDescent="0.3">
      <c r="A5" s="69" t="s">
        <v>1753</v>
      </c>
      <c r="B5" s="70"/>
      <c r="C5" s="70" t="s">
        <v>1754</v>
      </c>
      <c r="D5" s="70"/>
      <c r="E5" s="70" t="s">
        <v>1755</v>
      </c>
      <c r="F5" s="70"/>
      <c r="G5" s="70" t="s">
        <v>1756</v>
      </c>
      <c r="H5" s="71"/>
    </row>
    <row r="6" spans="1:8" x14ac:dyDescent="0.25">
      <c r="A6" s="39">
        <v>10</v>
      </c>
      <c r="B6" s="39" t="s">
        <v>1757</v>
      </c>
      <c r="C6" s="39">
        <v>1010</v>
      </c>
      <c r="D6" s="39" t="s">
        <v>1757</v>
      </c>
      <c r="E6" s="39">
        <v>101010</v>
      </c>
      <c r="F6" s="39" t="s">
        <v>1758</v>
      </c>
      <c r="G6" s="39">
        <v>10101010</v>
      </c>
      <c r="H6" s="40" t="s">
        <v>1759</v>
      </c>
    </row>
    <row r="7" spans="1:8" x14ac:dyDescent="0.25">
      <c r="A7" s="41"/>
      <c r="B7" s="41"/>
      <c r="C7" s="41"/>
      <c r="D7" s="41"/>
      <c r="E7" s="41"/>
      <c r="F7" s="41"/>
      <c r="G7" s="41"/>
      <c r="H7" s="42" t="s">
        <v>1760</v>
      </c>
    </row>
    <row r="8" spans="1:8" x14ac:dyDescent="0.25">
      <c r="A8" s="39"/>
      <c r="B8" s="39"/>
      <c r="C8" s="39"/>
      <c r="D8" s="39"/>
      <c r="E8" s="39"/>
      <c r="F8" s="39"/>
      <c r="G8" s="39">
        <v>10101020</v>
      </c>
      <c r="H8" s="43" t="s">
        <v>1761</v>
      </c>
    </row>
    <row r="9" spans="1:8" ht="26.25" x14ac:dyDescent="0.25">
      <c r="A9" s="41"/>
      <c r="B9" s="41"/>
      <c r="C9" s="41"/>
      <c r="D9" s="41"/>
      <c r="E9" s="41"/>
      <c r="F9" s="41"/>
      <c r="G9" s="41"/>
      <c r="H9" s="42" t="s">
        <v>1762</v>
      </c>
    </row>
    <row r="10" spans="1:8" x14ac:dyDescent="0.25">
      <c r="A10" s="39"/>
      <c r="B10" s="39"/>
      <c r="C10" s="39"/>
      <c r="D10" s="39"/>
      <c r="E10" s="39">
        <v>101020</v>
      </c>
      <c r="F10" s="39" t="s">
        <v>1763</v>
      </c>
      <c r="G10" s="39">
        <v>10102010</v>
      </c>
      <c r="H10" s="43" t="s">
        <v>1764</v>
      </c>
    </row>
    <row r="11" spans="1:8" ht="26.25" x14ac:dyDescent="0.25">
      <c r="A11" s="41"/>
      <c r="B11" s="41"/>
      <c r="C11" s="41"/>
      <c r="D11" s="41"/>
      <c r="E11" s="41"/>
      <c r="F11" s="41"/>
      <c r="G11" s="41"/>
      <c r="H11" s="42" t="s">
        <v>1765</v>
      </c>
    </row>
    <row r="12" spans="1:8" x14ac:dyDescent="0.25">
      <c r="A12" s="39"/>
      <c r="B12" s="39"/>
      <c r="C12" s="39"/>
      <c r="D12" s="39"/>
      <c r="E12" s="39"/>
      <c r="F12" s="39"/>
      <c r="G12" s="39">
        <v>10102020</v>
      </c>
      <c r="H12" s="43" t="s">
        <v>1766</v>
      </c>
    </row>
    <row r="13" spans="1:8" x14ac:dyDescent="0.25">
      <c r="A13" s="41" t="s">
        <v>1752</v>
      </c>
      <c r="B13" s="41"/>
      <c r="C13" s="41"/>
      <c r="D13" s="41"/>
      <c r="E13" s="41"/>
      <c r="F13" s="41"/>
      <c r="G13" s="41"/>
      <c r="H13" s="42" t="s">
        <v>1767</v>
      </c>
    </row>
    <row r="14" spans="1:8" x14ac:dyDescent="0.25">
      <c r="A14" s="39" t="s">
        <v>1752</v>
      </c>
      <c r="B14" s="39"/>
      <c r="C14" s="39"/>
      <c r="D14" s="39"/>
      <c r="E14" s="39"/>
      <c r="F14" s="39"/>
      <c r="G14" s="39">
        <v>10102030</v>
      </c>
      <c r="H14" s="43" t="s">
        <v>1768</v>
      </c>
    </row>
    <row r="15" spans="1:8" ht="26.25" x14ac:dyDescent="0.25">
      <c r="A15" s="41" t="s">
        <v>1752</v>
      </c>
      <c r="B15" s="41"/>
      <c r="C15" s="41"/>
      <c r="D15" s="41"/>
      <c r="E15" s="41"/>
      <c r="F15" s="41"/>
      <c r="G15" s="41"/>
      <c r="H15" s="42" t="s">
        <v>1769</v>
      </c>
    </row>
    <row r="16" spans="1:8" x14ac:dyDescent="0.25">
      <c r="A16" s="41" t="s">
        <v>1752</v>
      </c>
      <c r="B16" s="41"/>
      <c r="C16" s="41"/>
      <c r="D16" s="41"/>
      <c r="E16" s="41"/>
      <c r="F16" s="41"/>
      <c r="G16" s="39">
        <v>10102040</v>
      </c>
      <c r="H16" s="43" t="s">
        <v>1770</v>
      </c>
    </row>
    <row r="17" spans="1:8" ht="26.25" x14ac:dyDescent="0.25">
      <c r="A17" s="41" t="s">
        <v>1752</v>
      </c>
      <c r="B17" s="41"/>
      <c r="C17" s="41"/>
      <c r="D17" s="41"/>
      <c r="E17" s="41"/>
      <c r="F17" s="41"/>
      <c r="G17" s="39"/>
      <c r="H17" s="42" t="s">
        <v>1771</v>
      </c>
    </row>
    <row r="18" spans="1:8" x14ac:dyDescent="0.25">
      <c r="A18" s="41" t="s">
        <v>1752</v>
      </c>
      <c r="B18" s="41"/>
      <c r="C18" s="41"/>
      <c r="D18" s="41"/>
      <c r="E18" s="41"/>
      <c r="F18" s="41"/>
      <c r="G18" s="39">
        <v>10102050</v>
      </c>
      <c r="H18" s="43" t="s">
        <v>1772</v>
      </c>
    </row>
    <row r="19" spans="1:8" ht="39" x14ac:dyDescent="0.25">
      <c r="A19" s="41" t="s">
        <v>1752</v>
      </c>
      <c r="B19" s="41"/>
      <c r="C19" s="41"/>
      <c r="D19" s="41"/>
      <c r="E19" s="41"/>
      <c r="F19" s="41"/>
      <c r="G19" s="39"/>
      <c r="H19" s="42" t="s">
        <v>1773</v>
      </c>
    </row>
    <row r="20" spans="1:8" x14ac:dyDescent="0.25">
      <c r="A20" s="39">
        <v>15</v>
      </c>
      <c r="B20" s="39" t="s">
        <v>1774</v>
      </c>
      <c r="C20" s="39">
        <v>1510</v>
      </c>
      <c r="D20" s="39" t="s">
        <v>1774</v>
      </c>
      <c r="E20" s="39">
        <v>151010</v>
      </c>
      <c r="F20" s="39" t="s">
        <v>1775</v>
      </c>
      <c r="G20" s="39">
        <v>15101010</v>
      </c>
      <c r="H20" s="43" t="s">
        <v>1776</v>
      </c>
    </row>
    <row r="21" spans="1:8" ht="39" x14ac:dyDescent="0.25">
      <c r="A21" s="41" t="s">
        <v>1752</v>
      </c>
      <c r="B21" s="41"/>
      <c r="C21" s="41"/>
      <c r="D21" s="41"/>
      <c r="E21" s="41"/>
      <c r="F21" s="41"/>
      <c r="G21" s="41"/>
      <c r="H21" s="42" t="s">
        <v>1777</v>
      </c>
    </row>
    <row r="22" spans="1:8" x14ac:dyDescent="0.25">
      <c r="A22" s="39" t="s">
        <v>1752</v>
      </c>
      <c r="B22" s="39"/>
      <c r="C22" s="39"/>
      <c r="D22" s="39"/>
      <c r="E22" s="39"/>
      <c r="F22" s="39"/>
      <c r="G22" s="39">
        <v>15101020</v>
      </c>
      <c r="H22" s="43" t="s">
        <v>1778</v>
      </c>
    </row>
    <row r="23" spans="1:8" ht="26.25" x14ac:dyDescent="0.25">
      <c r="A23" s="41" t="s">
        <v>1752</v>
      </c>
      <c r="B23" s="41"/>
      <c r="C23" s="41"/>
      <c r="D23" s="41"/>
      <c r="E23" s="41"/>
      <c r="F23" s="41"/>
      <c r="G23" s="41"/>
      <c r="H23" s="42" t="s">
        <v>1779</v>
      </c>
    </row>
    <row r="24" spans="1:8" x14ac:dyDescent="0.25">
      <c r="A24" s="39" t="s">
        <v>1752</v>
      </c>
      <c r="B24" s="39"/>
      <c r="C24" s="39"/>
      <c r="D24" s="39"/>
      <c r="E24" s="39"/>
      <c r="F24" s="39"/>
      <c r="G24" s="39">
        <v>15101030</v>
      </c>
      <c r="H24" s="43" t="s">
        <v>1780</v>
      </c>
    </row>
    <row r="25" spans="1:8" x14ac:dyDescent="0.25">
      <c r="A25" s="41" t="s">
        <v>1752</v>
      </c>
      <c r="B25" s="41"/>
      <c r="C25" s="41"/>
      <c r="D25" s="41"/>
      <c r="E25" s="41"/>
      <c r="F25" s="41"/>
      <c r="G25" s="41"/>
      <c r="H25" s="42" t="s">
        <v>1781</v>
      </c>
    </row>
    <row r="26" spans="1:8" x14ac:dyDescent="0.25">
      <c r="A26" s="39" t="s">
        <v>1752</v>
      </c>
      <c r="B26" s="39"/>
      <c r="C26" s="39"/>
      <c r="D26" s="39"/>
      <c r="E26" s="39"/>
      <c r="F26" s="39"/>
      <c r="G26" s="39">
        <v>15101040</v>
      </c>
      <c r="H26" s="43" t="s">
        <v>1782</v>
      </c>
    </row>
    <row r="27" spans="1:8" x14ac:dyDescent="0.25">
      <c r="A27" s="41" t="s">
        <v>1752</v>
      </c>
      <c r="B27" s="41"/>
      <c r="C27" s="41"/>
      <c r="D27" s="41"/>
      <c r="E27" s="41"/>
      <c r="F27" s="41"/>
      <c r="G27" s="41"/>
      <c r="H27" s="42" t="s">
        <v>1783</v>
      </c>
    </row>
    <row r="28" spans="1:8" x14ac:dyDescent="0.25">
      <c r="A28" s="39" t="s">
        <v>1752</v>
      </c>
      <c r="B28" s="39"/>
      <c r="C28" s="39"/>
      <c r="D28" s="39"/>
      <c r="E28" s="39"/>
      <c r="F28" s="39"/>
      <c r="G28" s="39">
        <v>15101050</v>
      </c>
      <c r="H28" s="43" t="s">
        <v>1784</v>
      </c>
    </row>
    <row r="29" spans="1:8" ht="26.25" x14ac:dyDescent="0.25">
      <c r="A29" s="41" t="s">
        <v>1752</v>
      </c>
      <c r="B29" s="41"/>
      <c r="C29" s="41"/>
      <c r="D29" s="41"/>
      <c r="E29" s="41"/>
      <c r="F29" s="41"/>
      <c r="G29" s="41"/>
      <c r="H29" s="42" t="s">
        <v>1785</v>
      </c>
    </row>
    <row r="30" spans="1:8" x14ac:dyDescent="0.25">
      <c r="A30" s="39" t="s">
        <v>1752</v>
      </c>
      <c r="B30" s="39"/>
      <c r="C30" s="39"/>
      <c r="D30" s="39"/>
      <c r="E30" s="39">
        <v>151020</v>
      </c>
      <c r="F30" s="39" t="s">
        <v>1786</v>
      </c>
      <c r="G30" s="39">
        <v>15102010</v>
      </c>
      <c r="H30" s="43" t="s">
        <v>1786</v>
      </c>
    </row>
    <row r="31" spans="1:8" ht="26.25" x14ac:dyDescent="0.25">
      <c r="A31" s="41" t="s">
        <v>1752</v>
      </c>
      <c r="B31" s="41"/>
      <c r="C31" s="41"/>
      <c r="D31" s="41"/>
      <c r="E31" s="41"/>
      <c r="F31" s="41"/>
      <c r="G31" s="41"/>
      <c r="H31" s="42" t="s">
        <v>1787</v>
      </c>
    </row>
    <row r="32" spans="1:8" x14ac:dyDescent="0.25">
      <c r="A32" s="39" t="s">
        <v>1752</v>
      </c>
      <c r="B32" s="39"/>
      <c r="C32" s="39"/>
      <c r="D32" s="39"/>
      <c r="E32" s="39">
        <v>151030</v>
      </c>
      <c r="F32" s="39" t="s">
        <v>1788</v>
      </c>
      <c r="G32" s="44">
        <v>15103010</v>
      </c>
      <c r="H32" s="45" t="s">
        <v>1789</v>
      </c>
    </row>
    <row r="33" spans="1:8" x14ac:dyDescent="0.25">
      <c r="A33" s="41" t="s">
        <v>1752</v>
      </c>
      <c r="B33" s="41"/>
      <c r="C33" s="41"/>
      <c r="D33" s="41"/>
      <c r="E33" s="41"/>
      <c r="F33" s="41"/>
      <c r="G33" s="41"/>
      <c r="H33" s="42" t="s">
        <v>1790</v>
      </c>
    </row>
    <row r="34" spans="1:8" x14ac:dyDescent="0.25">
      <c r="A34" s="39" t="s">
        <v>1752</v>
      </c>
      <c r="B34" s="39"/>
      <c r="C34" s="39"/>
      <c r="D34" s="39"/>
      <c r="E34" s="39"/>
      <c r="F34" s="39"/>
      <c r="G34" s="44">
        <v>15103020</v>
      </c>
      <c r="H34" s="45" t="s">
        <v>1791</v>
      </c>
    </row>
    <row r="35" spans="1:8" x14ac:dyDescent="0.25">
      <c r="A35" s="41" t="s">
        <v>1752</v>
      </c>
      <c r="B35" s="41"/>
      <c r="C35" s="41"/>
      <c r="D35" s="41"/>
      <c r="E35" s="41"/>
      <c r="F35" s="41"/>
      <c r="G35" s="41"/>
      <c r="H35" s="42" t="s">
        <v>1792</v>
      </c>
    </row>
    <row r="36" spans="1:8" x14ac:dyDescent="0.25">
      <c r="A36" s="41" t="s">
        <v>1752</v>
      </c>
      <c r="B36" s="41"/>
      <c r="C36" s="41"/>
      <c r="D36" s="41"/>
      <c r="E36" s="39">
        <v>151040</v>
      </c>
      <c r="F36" s="39" t="s">
        <v>1793</v>
      </c>
      <c r="G36" s="39">
        <v>15104010</v>
      </c>
      <c r="H36" s="43" t="s">
        <v>1794</v>
      </c>
    </row>
    <row r="37" spans="1:8" ht="26.25" x14ac:dyDescent="0.25">
      <c r="A37" s="41" t="s">
        <v>1752</v>
      </c>
      <c r="B37" s="41"/>
      <c r="C37" s="41"/>
      <c r="D37" s="41"/>
      <c r="E37" s="41"/>
      <c r="F37" s="41"/>
      <c r="G37" s="41"/>
      <c r="H37" s="42" t="s">
        <v>1795</v>
      </c>
    </row>
    <row r="38" spans="1:8" x14ac:dyDescent="0.25">
      <c r="A38" s="39" t="s">
        <v>1752</v>
      </c>
      <c r="B38" s="39"/>
      <c r="C38" s="39"/>
      <c r="D38" s="39"/>
      <c r="E38" s="39"/>
      <c r="F38" s="39"/>
      <c r="G38" s="39">
        <v>15104020</v>
      </c>
      <c r="H38" s="43" t="s">
        <v>1796</v>
      </c>
    </row>
    <row r="39" spans="1:8" ht="39" x14ac:dyDescent="0.25">
      <c r="A39" s="41" t="s">
        <v>1752</v>
      </c>
      <c r="B39" s="41"/>
      <c r="C39" s="41"/>
      <c r="D39" s="41"/>
      <c r="E39" s="41"/>
      <c r="F39" s="41"/>
      <c r="G39" s="41"/>
      <c r="H39" s="42" t="s">
        <v>1797</v>
      </c>
    </row>
    <row r="40" spans="1:8" x14ac:dyDescent="0.25">
      <c r="A40" s="41" t="s">
        <v>1752</v>
      </c>
      <c r="B40" s="41"/>
      <c r="C40" s="41"/>
      <c r="D40" s="41"/>
      <c r="E40" s="41"/>
      <c r="F40" s="41"/>
      <c r="G40" s="39">
        <v>15104025</v>
      </c>
      <c r="H40" s="43" t="s">
        <v>1798</v>
      </c>
    </row>
    <row r="41" spans="1:8" x14ac:dyDescent="0.25">
      <c r="A41" s="41" t="s">
        <v>1752</v>
      </c>
      <c r="B41" s="41"/>
      <c r="C41" s="41"/>
      <c r="D41" s="41"/>
      <c r="E41" s="41"/>
      <c r="F41" s="41"/>
      <c r="G41" s="41"/>
      <c r="H41" s="42" t="s">
        <v>1799</v>
      </c>
    </row>
    <row r="42" spans="1:8" x14ac:dyDescent="0.25">
      <c r="A42" s="39" t="s">
        <v>1752</v>
      </c>
      <c r="B42" s="39"/>
      <c r="C42" s="39"/>
      <c r="D42" s="39"/>
      <c r="E42" s="39"/>
      <c r="F42" s="39"/>
      <c r="G42" s="39">
        <v>15104030</v>
      </c>
      <c r="H42" s="43" t="s">
        <v>1800</v>
      </c>
    </row>
    <row r="43" spans="1:8" ht="26.25" x14ac:dyDescent="0.25">
      <c r="A43" s="41" t="s">
        <v>1752</v>
      </c>
      <c r="B43" s="41"/>
      <c r="C43" s="41"/>
      <c r="D43" s="41"/>
      <c r="E43" s="41"/>
      <c r="F43" s="41"/>
      <c r="G43" s="41"/>
      <c r="H43" s="42" t="s">
        <v>1801</v>
      </c>
    </row>
    <row r="44" spans="1:8" x14ac:dyDescent="0.25">
      <c r="A44" s="39" t="s">
        <v>1752</v>
      </c>
      <c r="B44" s="39"/>
      <c r="C44" s="39"/>
      <c r="D44" s="39"/>
      <c r="E44" s="39"/>
      <c r="F44" s="39"/>
      <c r="G44" s="39">
        <v>15104040</v>
      </c>
      <c r="H44" s="43" t="s">
        <v>1802</v>
      </c>
    </row>
    <row r="45" spans="1:8" x14ac:dyDescent="0.25">
      <c r="A45" s="41" t="s">
        <v>1752</v>
      </c>
      <c r="B45" s="41"/>
      <c r="C45" s="41"/>
      <c r="D45" s="41"/>
      <c r="E45" s="41"/>
      <c r="F45" s="41"/>
      <c r="G45" s="41"/>
      <c r="H45" s="42" t="s">
        <v>1803</v>
      </c>
    </row>
    <row r="46" spans="1:8" x14ac:dyDescent="0.25">
      <c r="A46" s="41" t="s">
        <v>1752</v>
      </c>
      <c r="B46" s="41"/>
      <c r="C46" s="41"/>
      <c r="D46" s="41"/>
      <c r="E46" s="41"/>
      <c r="F46" s="41"/>
      <c r="G46" s="39">
        <v>15104045</v>
      </c>
      <c r="H46" s="43" t="s">
        <v>1804</v>
      </c>
    </row>
    <row r="47" spans="1:8" x14ac:dyDescent="0.25">
      <c r="A47" s="41" t="s">
        <v>1752</v>
      </c>
      <c r="B47" s="41"/>
      <c r="C47" s="41"/>
      <c r="D47" s="41"/>
      <c r="E47" s="41"/>
      <c r="F47" s="41"/>
      <c r="G47" s="41"/>
      <c r="H47" s="42" t="s">
        <v>1805</v>
      </c>
    </row>
    <row r="48" spans="1:8" x14ac:dyDescent="0.25">
      <c r="A48" s="39" t="s">
        <v>1752</v>
      </c>
      <c r="B48" s="39"/>
      <c r="C48" s="39"/>
      <c r="D48" s="39"/>
      <c r="E48" s="39"/>
      <c r="F48" s="39"/>
      <c r="G48" s="39">
        <v>15104050</v>
      </c>
      <c r="H48" s="43" t="s">
        <v>1806</v>
      </c>
    </row>
    <row r="49" spans="1:8" x14ac:dyDescent="0.25">
      <c r="A49" s="41" t="s">
        <v>1752</v>
      </c>
      <c r="B49" s="41"/>
      <c r="C49" s="41"/>
      <c r="D49" s="41"/>
      <c r="E49" s="41"/>
      <c r="F49" s="41"/>
      <c r="G49" s="41"/>
      <c r="H49" s="42" t="s">
        <v>1807</v>
      </c>
    </row>
    <row r="50" spans="1:8" x14ac:dyDescent="0.25">
      <c r="A50" s="39" t="s">
        <v>1752</v>
      </c>
      <c r="B50" s="39"/>
      <c r="C50" s="39"/>
      <c r="D50" s="39"/>
      <c r="E50" s="39">
        <v>151050</v>
      </c>
      <c r="F50" s="39" t="s">
        <v>1808</v>
      </c>
      <c r="G50" s="39">
        <v>15105010</v>
      </c>
      <c r="H50" s="43" t="s">
        <v>1809</v>
      </c>
    </row>
    <row r="51" spans="1:8" x14ac:dyDescent="0.25">
      <c r="A51" s="41" t="s">
        <v>1752</v>
      </c>
      <c r="B51" s="41"/>
      <c r="C51" s="41"/>
      <c r="D51" s="41"/>
      <c r="E51" s="41"/>
      <c r="F51" s="41"/>
      <c r="G51" s="41"/>
      <c r="H51" s="42" t="s">
        <v>1810</v>
      </c>
    </row>
    <row r="52" spans="1:8" x14ac:dyDescent="0.25">
      <c r="A52" s="39" t="s">
        <v>1752</v>
      </c>
      <c r="B52" s="39"/>
      <c r="C52" s="39"/>
      <c r="D52" s="39"/>
      <c r="E52" s="39"/>
      <c r="F52" s="39"/>
      <c r="G52" s="39">
        <v>15105020</v>
      </c>
      <c r="H52" s="43" t="s">
        <v>1811</v>
      </c>
    </row>
    <row r="53" spans="1:8" x14ac:dyDescent="0.25">
      <c r="A53" s="41" t="s">
        <v>1752</v>
      </c>
      <c r="B53" s="41"/>
      <c r="C53" s="41"/>
      <c r="D53" s="41"/>
      <c r="E53" s="41"/>
      <c r="F53" s="41"/>
      <c r="G53" s="41"/>
      <c r="H53" s="42" t="s">
        <v>1812</v>
      </c>
    </row>
    <row r="54" spans="1:8" x14ac:dyDescent="0.25">
      <c r="A54" s="39">
        <v>20</v>
      </c>
      <c r="B54" s="39" t="s">
        <v>1469</v>
      </c>
      <c r="C54" s="39">
        <v>2010</v>
      </c>
      <c r="D54" s="39" t="s">
        <v>1813</v>
      </c>
      <c r="E54" s="39">
        <v>201010</v>
      </c>
      <c r="F54" s="39" t="s">
        <v>1739</v>
      </c>
      <c r="G54" s="39">
        <v>20101010</v>
      </c>
      <c r="H54" s="43" t="s">
        <v>1739</v>
      </c>
    </row>
    <row r="55" spans="1:8" x14ac:dyDescent="0.25">
      <c r="A55" s="41" t="s">
        <v>1752</v>
      </c>
      <c r="B55" s="41"/>
      <c r="C55" s="41"/>
      <c r="D55" s="41"/>
      <c r="E55" s="41"/>
      <c r="F55" s="41"/>
      <c r="G55" s="41"/>
      <c r="H55" s="42" t="s">
        <v>1814</v>
      </c>
    </row>
    <row r="56" spans="1:8" x14ac:dyDescent="0.25">
      <c r="A56" s="39" t="s">
        <v>1752</v>
      </c>
      <c r="B56" s="39"/>
      <c r="C56" s="39"/>
      <c r="D56" s="39"/>
      <c r="E56" s="39">
        <v>201020</v>
      </c>
      <c r="F56" s="39" t="s">
        <v>1728</v>
      </c>
      <c r="G56" s="39">
        <v>20102010</v>
      </c>
      <c r="H56" s="43" t="s">
        <v>1728</v>
      </c>
    </row>
    <row r="57" spans="1:8" ht="26.25" x14ac:dyDescent="0.25">
      <c r="A57" s="41" t="s">
        <v>1752</v>
      </c>
      <c r="B57" s="41"/>
      <c r="C57" s="41"/>
      <c r="D57" s="41"/>
      <c r="E57" s="41"/>
      <c r="F57" s="41"/>
      <c r="G57" s="41"/>
      <c r="H57" s="42" t="s">
        <v>1815</v>
      </c>
    </row>
    <row r="58" spans="1:8" x14ac:dyDescent="0.25">
      <c r="A58" s="39" t="s">
        <v>1752</v>
      </c>
      <c r="B58" s="39"/>
      <c r="C58" s="39"/>
      <c r="D58" s="39"/>
      <c r="E58" s="39">
        <v>201030</v>
      </c>
      <c r="F58" s="39" t="s">
        <v>1738</v>
      </c>
      <c r="G58" s="39">
        <v>20103010</v>
      </c>
      <c r="H58" s="43" t="s">
        <v>1738</v>
      </c>
    </row>
    <row r="59" spans="1:8" ht="26.25" x14ac:dyDescent="0.25">
      <c r="A59" s="41" t="s">
        <v>1752</v>
      </c>
      <c r="B59" s="41"/>
      <c r="C59" s="41"/>
      <c r="D59" s="41"/>
      <c r="E59" s="41"/>
      <c r="F59" s="41"/>
      <c r="G59" s="41"/>
      <c r="H59" s="42" t="s">
        <v>1816</v>
      </c>
    </row>
    <row r="60" spans="1:8" x14ac:dyDescent="0.25">
      <c r="A60" s="39" t="s">
        <v>1752</v>
      </c>
      <c r="B60" s="39"/>
      <c r="C60" s="39"/>
      <c r="D60" s="39"/>
      <c r="E60" s="39">
        <v>201040</v>
      </c>
      <c r="F60" s="39" t="s">
        <v>1817</v>
      </c>
      <c r="G60" s="39">
        <v>20104010</v>
      </c>
      <c r="H60" s="43" t="s">
        <v>1727</v>
      </c>
    </row>
    <row r="61" spans="1:8" x14ac:dyDescent="0.25">
      <c r="A61" s="41" t="s">
        <v>1752</v>
      </c>
      <c r="B61" s="41"/>
      <c r="C61" s="41"/>
      <c r="D61" s="41"/>
      <c r="E61" s="41"/>
      <c r="F61" s="41"/>
      <c r="G61" s="41"/>
      <c r="H61" s="42" t="s">
        <v>1818</v>
      </c>
    </row>
    <row r="62" spans="1:8" x14ac:dyDescent="0.25">
      <c r="A62" s="39" t="s">
        <v>1752</v>
      </c>
      <c r="B62" s="39"/>
      <c r="C62" s="39"/>
      <c r="D62" s="39"/>
      <c r="E62" s="39"/>
      <c r="F62" s="39"/>
      <c r="G62" s="39">
        <v>20104020</v>
      </c>
      <c r="H62" s="43" t="s">
        <v>1744</v>
      </c>
    </row>
    <row r="63" spans="1:8" ht="26.25" x14ac:dyDescent="0.25">
      <c r="A63" s="41" t="s">
        <v>1752</v>
      </c>
      <c r="B63" s="41"/>
      <c r="C63" s="41"/>
      <c r="D63" s="41"/>
      <c r="E63" s="41"/>
      <c r="F63" s="41"/>
      <c r="G63" s="41"/>
      <c r="H63" s="42" t="s">
        <v>1819</v>
      </c>
    </row>
    <row r="64" spans="1:8" x14ac:dyDescent="0.25">
      <c r="A64" s="39" t="s">
        <v>1752</v>
      </c>
      <c r="B64" s="39"/>
      <c r="C64" s="39"/>
      <c r="D64" s="39"/>
      <c r="E64" s="39">
        <v>201050</v>
      </c>
      <c r="F64" s="39" t="s">
        <v>1730</v>
      </c>
      <c r="G64" s="39">
        <v>20105010</v>
      </c>
      <c r="H64" s="43" t="s">
        <v>1730</v>
      </c>
    </row>
    <row r="65" spans="1:8" ht="26.25" x14ac:dyDescent="0.25">
      <c r="A65" s="41" t="s">
        <v>1752</v>
      </c>
      <c r="B65" s="41"/>
      <c r="C65" s="41"/>
      <c r="D65" s="41"/>
      <c r="E65" s="41"/>
      <c r="F65" s="41"/>
      <c r="G65" s="41"/>
      <c r="H65" s="42" t="s">
        <v>1820</v>
      </c>
    </row>
    <row r="66" spans="1:8" x14ac:dyDescent="0.25">
      <c r="A66" s="39" t="s">
        <v>1752</v>
      </c>
      <c r="B66" s="39"/>
      <c r="C66" s="39"/>
      <c r="D66" s="39"/>
      <c r="E66" s="39">
        <v>201060</v>
      </c>
      <c r="F66" s="39" t="s">
        <v>1821</v>
      </c>
      <c r="G66" s="44">
        <v>20106010</v>
      </c>
      <c r="H66" s="45" t="s">
        <v>1742</v>
      </c>
    </row>
    <row r="67" spans="1:8" ht="26.25" x14ac:dyDescent="0.25">
      <c r="A67" s="41" t="s">
        <v>1752</v>
      </c>
      <c r="B67" s="41"/>
      <c r="C67" s="41"/>
      <c r="D67" s="41"/>
      <c r="E67" s="41"/>
      <c r="F67" s="41"/>
      <c r="G67" s="41"/>
      <c r="H67" s="42" t="s">
        <v>1822</v>
      </c>
    </row>
    <row r="68" spans="1:8" x14ac:dyDescent="0.25">
      <c r="A68" s="41" t="s">
        <v>1752</v>
      </c>
      <c r="B68" s="41"/>
      <c r="C68" s="41"/>
      <c r="D68" s="41"/>
      <c r="E68" s="41"/>
      <c r="F68" s="41"/>
      <c r="G68" s="39">
        <v>20106015</v>
      </c>
      <c r="H68" s="43" t="s">
        <v>1736</v>
      </c>
    </row>
    <row r="69" spans="1:8" ht="26.25" x14ac:dyDescent="0.25">
      <c r="A69" s="41" t="s">
        <v>1752</v>
      </c>
      <c r="B69" s="41"/>
      <c r="C69" s="41"/>
      <c r="D69" s="41"/>
      <c r="E69" s="41"/>
      <c r="F69" s="41"/>
      <c r="G69" s="41"/>
      <c r="H69" s="42" t="s">
        <v>1823</v>
      </c>
    </row>
    <row r="70" spans="1:8" x14ac:dyDescent="0.25">
      <c r="A70" s="39" t="s">
        <v>1752</v>
      </c>
      <c r="B70" s="39"/>
      <c r="C70" s="39"/>
      <c r="D70" s="39"/>
      <c r="E70" s="39"/>
      <c r="F70" s="39"/>
      <c r="G70" s="44">
        <v>20106020</v>
      </c>
      <c r="H70" s="45" t="s">
        <v>1731</v>
      </c>
    </row>
    <row r="71" spans="1:8" ht="26.25" x14ac:dyDescent="0.25">
      <c r="A71" s="41" t="s">
        <v>1752</v>
      </c>
      <c r="B71" s="41"/>
      <c r="C71" s="41"/>
      <c r="D71" s="41"/>
      <c r="E71" s="41"/>
      <c r="F71" s="41"/>
      <c r="G71" s="41"/>
      <c r="H71" s="42" t="s">
        <v>1824</v>
      </c>
    </row>
    <row r="72" spans="1:8" x14ac:dyDescent="0.25">
      <c r="A72" s="39" t="s">
        <v>1752</v>
      </c>
      <c r="B72" s="39"/>
      <c r="C72" s="39"/>
      <c r="D72" s="39"/>
      <c r="E72" s="39">
        <v>201070</v>
      </c>
      <c r="F72" s="39" t="s">
        <v>1729</v>
      </c>
      <c r="G72" s="39">
        <v>20107010</v>
      </c>
      <c r="H72" s="43" t="s">
        <v>1729</v>
      </c>
    </row>
    <row r="73" spans="1:8" x14ac:dyDescent="0.25">
      <c r="A73" s="41" t="s">
        <v>1752</v>
      </c>
      <c r="B73" s="41"/>
      <c r="C73" s="41"/>
      <c r="D73" s="41"/>
      <c r="E73" s="41"/>
      <c r="F73" s="41"/>
      <c r="G73" s="41"/>
      <c r="H73" s="42" t="s">
        <v>1825</v>
      </c>
    </row>
    <row r="74" spans="1:8" x14ac:dyDescent="0.25">
      <c r="A74" s="39" t="s">
        <v>1752</v>
      </c>
      <c r="B74" s="39"/>
      <c r="C74" s="39">
        <v>2020</v>
      </c>
      <c r="D74" s="39" t="s">
        <v>1826</v>
      </c>
      <c r="E74" s="39">
        <v>202010</v>
      </c>
      <c r="F74" s="39" t="s">
        <v>1827</v>
      </c>
      <c r="G74" s="39">
        <v>20201010</v>
      </c>
      <c r="H74" s="43" t="s">
        <v>1745</v>
      </c>
    </row>
    <row r="75" spans="1:8" x14ac:dyDescent="0.25">
      <c r="A75" s="41" t="s">
        <v>1752</v>
      </c>
      <c r="B75" s="41"/>
      <c r="C75" s="41"/>
      <c r="D75" s="41"/>
      <c r="E75" s="41"/>
      <c r="F75" s="41"/>
      <c r="G75" s="41"/>
      <c r="H75" s="42" t="s">
        <v>1828</v>
      </c>
    </row>
    <row r="76" spans="1:8" x14ac:dyDescent="0.25">
      <c r="A76" s="39" t="s">
        <v>1752</v>
      </c>
      <c r="B76" s="39"/>
      <c r="C76" s="39"/>
      <c r="D76" s="39"/>
      <c r="E76" s="39"/>
      <c r="F76" s="39"/>
      <c r="G76" s="39">
        <v>20201050</v>
      </c>
      <c r="H76" s="43" t="s">
        <v>1734</v>
      </c>
    </row>
    <row r="77" spans="1:8" ht="26.25" x14ac:dyDescent="0.25">
      <c r="A77" s="41" t="s">
        <v>1752</v>
      </c>
      <c r="B77" s="41"/>
      <c r="C77" s="41"/>
      <c r="D77" s="41"/>
      <c r="E77" s="41"/>
      <c r="F77" s="41"/>
      <c r="G77" s="41"/>
      <c r="H77" s="42" t="s">
        <v>1829</v>
      </c>
    </row>
    <row r="78" spans="1:8" x14ac:dyDescent="0.25">
      <c r="A78" s="39" t="s">
        <v>1752</v>
      </c>
      <c r="B78" s="39"/>
      <c r="C78" s="39"/>
      <c r="D78" s="39"/>
      <c r="E78" s="39"/>
      <c r="F78" s="39"/>
      <c r="G78" s="39">
        <v>20201060</v>
      </c>
      <c r="H78" s="43" t="s">
        <v>1830</v>
      </c>
    </row>
    <row r="79" spans="1:8" x14ac:dyDescent="0.25">
      <c r="A79" s="41" t="s">
        <v>1752</v>
      </c>
      <c r="B79" s="41"/>
      <c r="C79" s="41"/>
      <c r="D79" s="41"/>
      <c r="E79" s="41"/>
      <c r="F79" s="41"/>
      <c r="G79" s="41"/>
      <c r="H79" s="42" t="s">
        <v>1831</v>
      </c>
    </row>
    <row r="80" spans="1:8" x14ac:dyDescent="0.25">
      <c r="A80" s="41" t="s">
        <v>1752</v>
      </c>
      <c r="B80" s="41"/>
      <c r="C80" s="41"/>
      <c r="D80" s="41"/>
      <c r="E80" s="41"/>
      <c r="F80" s="41"/>
      <c r="G80" s="39">
        <v>20201070</v>
      </c>
      <c r="H80" s="43" t="s">
        <v>1715</v>
      </c>
    </row>
    <row r="81" spans="1:8" ht="39" x14ac:dyDescent="0.25">
      <c r="A81" s="41" t="s">
        <v>1752</v>
      </c>
      <c r="B81" s="41"/>
      <c r="C81" s="41"/>
      <c r="D81" s="41"/>
      <c r="E81" s="41"/>
      <c r="F81" s="41"/>
      <c r="G81" s="41"/>
      <c r="H81" s="42" t="s">
        <v>1832</v>
      </c>
    </row>
    <row r="82" spans="1:8" x14ac:dyDescent="0.25">
      <c r="A82" s="41" t="s">
        <v>1752</v>
      </c>
      <c r="B82" s="41"/>
      <c r="C82" s="41"/>
      <c r="D82" s="41"/>
      <c r="E82" s="39"/>
      <c r="F82" s="39"/>
      <c r="G82" s="39">
        <v>20201080</v>
      </c>
      <c r="H82" s="43" t="s">
        <v>1733</v>
      </c>
    </row>
    <row r="83" spans="1:8" ht="51.75" x14ac:dyDescent="0.25">
      <c r="A83" s="41" t="s">
        <v>1752</v>
      </c>
      <c r="B83" s="41"/>
      <c r="C83" s="41"/>
      <c r="D83" s="41"/>
      <c r="E83" s="41"/>
      <c r="F83" s="41"/>
      <c r="G83" s="41"/>
      <c r="H83" s="42" t="s">
        <v>1833</v>
      </c>
    </row>
    <row r="84" spans="1:8" x14ac:dyDescent="0.25">
      <c r="A84" s="39" t="s">
        <v>1752</v>
      </c>
      <c r="B84" s="39"/>
      <c r="C84" s="39"/>
      <c r="D84" s="39"/>
      <c r="E84" s="39">
        <v>202020</v>
      </c>
      <c r="F84" s="39" t="s">
        <v>1834</v>
      </c>
      <c r="G84" s="46">
        <v>20202010</v>
      </c>
      <c r="H84" s="47" t="s">
        <v>1725</v>
      </c>
    </row>
    <row r="85" spans="1:8" ht="39" x14ac:dyDescent="0.25">
      <c r="A85" s="41" t="s">
        <v>1752</v>
      </c>
      <c r="B85" s="39"/>
      <c r="C85" s="41"/>
      <c r="D85" s="39"/>
      <c r="E85" s="41"/>
      <c r="F85" s="41"/>
      <c r="G85" s="41"/>
      <c r="H85" s="48" t="s">
        <v>1835</v>
      </c>
    </row>
    <row r="86" spans="1:8" x14ac:dyDescent="0.25">
      <c r="A86" s="41" t="s">
        <v>1752</v>
      </c>
      <c r="B86" s="41"/>
      <c r="C86" s="41"/>
      <c r="D86" s="41"/>
      <c r="E86" s="41"/>
      <c r="F86" s="41"/>
      <c r="G86" s="39">
        <v>20202020</v>
      </c>
      <c r="H86" s="43" t="s">
        <v>1735</v>
      </c>
    </row>
    <row r="87" spans="1:8" ht="39" x14ac:dyDescent="0.25">
      <c r="A87" s="41" t="s">
        <v>1752</v>
      </c>
      <c r="B87" s="41"/>
      <c r="C87" s="41"/>
      <c r="D87" s="41"/>
      <c r="E87" s="41"/>
      <c r="F87" s="41"/>
      <c r="G87" s="41"/>
      <c r="H87" s="42" t="s">
        <v>1836</v>
      </c>
    </row>
    <row r="88" spans="1:8" x14ac:dyDescent="0.25">
      <c r="A88" s="41"/>
      <c r="B88" s="41"/>
      <c r="C88" s="41"/>
      <c r="D88" s="41"/>
      <c r="E88" s="41"/>
      <c r="F88" s="41"/>
      <c r="G88" s="46">
        <v>20202030</v>
      </c>
      <c r="H88" s="47" t="s">
        <v>1837</v>
      </c>
    </row>
    <row r="89" spans="1:8" ht="39" x14ac:dyDescent="0.25">
      <c r="A89" s="41"/>
      <c r="B89" s="41"/>
      <c r="C89" s="41"/>
      <c r="D89" s="41"/>
      <c r="E89" s="41"/>
      <c r="F89" s="41"/>
      <c r="G89" s="41"/>
      <c r="H89" s="48" t="s">
        <v>1838</v>
      </c>
    </row>
    <row r="90" spans="1:8" x14ac:dyDescent="0.25">
      <c r="A90" s="41" t="s">
        <v>1752</v>
      </c>
      <c r="B90" s="41"/>
      <c r="C90" s="39">
        <v>2030</v>
      </c>
      <c r="D90" s="39" t="s">
        <v>1839</v>
      </c>
      <c r="E90" s="39">
        <v>203010</v>
      </c>
      <c r="F90" s="39" t="s">
        <v>1732</v>
      </c>
      <c r="G90" s="39">
        <v>20301010</v>
      </c>
      <c r="H90" s="43" t="s">
        <v>1732</v>
      </c>
    </row>
    <row r="91" spans="1:8" ht="26.25" x14ac:dyDescent="0.25">
      <c r="A91" s="41" t="s">
        <v>1752</v>
      </c>
      <c r="B91" s="41"/>
      <c r="C91" s="41"/>
      <c r="D91" s="41"/>
      <c r="E91" s="41"/>
      <c r="F91" s="41"/>
      <c r="G91" s="41"/>
      <c r="H91" s="42" t="s">
        <v>1840</v>
      </c>
    </row>
    <row r="92" spans="1:8" x14ac:dyDescent="0.25">
      <c r="A92" s="39" t="s">
        <v>1752</v>
      </c>
      <c r="B92" s="39"/>
      <c r="C92" s="39"/>
      <c r="D92" s="39"/>
      <c r="E92" s="44">
        <v>203020</v>
      </c>
      <c r="F92" s="44" t="s">
        <v>1740</v>
      </c>
      <c r="G92" s="44">
        <v>20302010</v>
      </c>
      <c r="H92" s="45" t="s">
        <v>1740</v>
      </c>
    </row>
    <row r="93" spans="1:8" x14ac:dyDescent="0.25">
      <c r="A93" s="41" t="s">
        <v>1752</v>
      </c>
      <c r="B93" s="41"/>
      <c r="C93" s="41"/>
      <c r="D93" s="41"/>
      <c r="E93" s="41"/>
      <c r="F93" s="41"/>
      <c r="G93" s="41"/>
      <c r="H93" s="42" t="s">
        <v>1841</v>
      </c>
    </row>
    <row r="94" spans="1:8" x14ac:dyDescent="0.25">
      <c r="A94" s="39" t="s">
        <v>1752</v>
      </c>
      <c r="B94" s="39"/>
      <c r="C94" s="39"/>
      <c r="D94" s="39"/>
      <c r="E94" s="46">
        <v>203030</v>
      </c>
      <c r="F94" s="46" t="s">
        <v>1737</v>
      </c>
      <c r="G94" s="46">
        <v>20303010</v>
      </c>
      <c r="H94" s="47" t="s">
        <v>1737</v>
      </c>
    </row>
    <row r="95" spans="1:8" x14ac:dyDescent="0.25">
      <c r="A95" s="41" t="s">
        <v>1752</v>
      </c>
      <c r="B95" s="41"/>
      <c r="C95" s="41"/>
      <c r="D95" s="41"/>
      <c r="E95" s="41"/>
      <c r="F95" s="41"/>
      <c r="G95" s="41"/>
      <c r="H95" s="42" t="s">
        <v>1842</v>
      </c>
    </row>
    <row r="96" spans="1:8" x14ac:dyDescent="0.25">
      <c r="A96" s="39" t="s">
        <v>1752</v>
      </c>
      <c r="B96" s="39"/>
      <c r="C96" s="39"/>
      <c r="D96" s="39"/>
      <c r="E96" s="46">
        <v>203040</v>
      </c>
      <c r="F96" s="46" t="s">
        <v>1843</v>
      </c>
      <c r="G96" s="46">
        <v>20304010</v>
      </c>
      <c r="H96" s="47" t="s">
        <v>1743</v>
      </c>
    </row>
    <row r="97" spans="1:8" x14ac:dyDescent="0.25">
      <c r="A97" s="41" t="s">
        <v>1752</v>
      </c>
      <c r="B97" s="41"/>
      <c r="C97" s="41"/>
      <c r="D97" s="41"/>
      <c r="E97" s="41"/>
      <c r="F97" s="41"/>
      <c r="G97" s="41"/>
      <c r="H97" s="42" t="s">
        <v>1844</v>
      </c>
    </row>
    <row r="98" spans="1:8" x14ac:dyDescent="0.25">
      <c r="A98" s="39" t="s">
        <v>1752</v>
      </c>
      <c r="B98" s="39"/>
      <c r="C98" s="39"/>
      <c r="D98" s="39"/>
      <c r="E98" s="39"/>
      <c r="F98" s="39"/>
      <c r="G98" s="49">
        <v>20304020</v>
      </c>
      <c r="H98" s="50" t="s">
        <v>1845</v>
      </c>
    </row>
    <row r="99" spans="1:8" x14ac:dyDescent="0.25">
      <c r="A99" s="41" t="s">
        <v>1752</v>
      </c>
      <c r="B99" s="41"/>
      <c r="C99" s="41"/>
      <c r="D99" s="41"/>
      <c r="E99" s="41"/>
      <c r="F99" s="41"/>
      <c r="G99" s="49"/>
      <c r="H99" s="50" t="s">
        <v>1846</v>
      </c>
    </row>
    <row r="100" spans="1:8" x14ac:dyDescent="0.25">
      <c r="A100" s="39" t="s">
        <v>1752</v>
      </c>
      <c r="B100" s="39"/>
      <c r="C100" s="39"/>
      <c r="D100" s="39"/>
      <c r="E100" s="39"/>
      <c r="F100" s="39"/>
      <c r="G100" s="46">
        <v>20304030</v>
      </c>
      <c r="H100" s="47" t="s">
        <v>1847</v>
      </c>
    </row>
    <row r="101" spans="1:8" x14ac:dyDescent="0.25">
      <c r="A101" s="41" t="s">
        <v>1752</v>
      </c>
      <c r="B101" s="41"/>
      <c r="C101" s="41"/>
      <c r="D101" s="41"/>
      <c r="E101" s="41"/>
      <c r="F101" s="41"/>
      <c r="G101" s="41"/>
      <c r="H101" s="48" t="s">
        <v>1848</v>
      </c>
    </row>
    <row r="102" spans="1:8" x14ac:dyDescent="0.25">
      <c r="A102" s="41"/>
      <c r="B102" s="41"/>
      <c r="C102" s="41"/>
      <c r="D102" s="41"/>
      <c r="E102" s="41"/>
      <c r="F102" s="41"/>
      <c r="G102" s="46">
        <v>20304040</v>
      </c>
      <c r="H102" s="47" t="s">
        <v>1849</v>
      </c>
    </row>
    <row r="103" spans="1:8" ht="26.25" x14ac:dyDescent="0.25">
      <c r="A103" s="41"/>
      <c r="B103" s="41"/>
      <c r="C103" s="41"/>
      <c r="D103" s="41"/>
      <c r="E103" s="41"/>
      <c r="F103" s="41"/>
      <c r="G103" s="41"/>
      <c r="H103" s="48" t="s">
        <v>1850</v>
      </c>
    </row>
    <row r="104" spans="1:8" x14ac:dyDescent="0.25">
      <c r="A104" s="39" t="s">
        <v>1752</v>
      </c>
      <c r="B104" s="39"/>
      <c r="C104" s="39"/>
      <c r="D104" s="39"/>
      <c r="E104" s="39">
        <v>203050</v>
      </c>
      <c r="F104" s="39" t="s">
        <v>1851</v>
      </c>
      <c r="G104" s="39">
        <v>20305010</v>
      </c>
      <c r="H104" s="43" t="s">
        <v>1741</v>
      </c>
    </row>
    <row r="105" spans="1:8" x14ac:dyDescent="0.25">
      <c r="A105" s="41" t="s">
        <v>1752</v>
      </c>
      <c r="B105" s="41"/>
      <c r="C105" s="41"/>
      <c r="D105" s="41"/>
      <c r="E105" s="41"/>
      <c r="F105" s="41"/>
      <c r="G105" s="41"/>
      <c r="H105" s="42" t="s">
        <v>1852</v>
      </c>
    </row>
    <row r="106" spans="1:8" x14ac:dyDescent="0.25">
      <c r="A106" s="39" t="s">
        <v>1752</v>
      </c>
      <c r="B106" s="39"/>
      <c r="C106" s="39"/>
      <c r="D106" s="39"/>
      <c r="E106" s="39"/>
      <c r="F106" s="39"/>
      <c r="G106" s="39">
        <v>20305020</v>
      </c>
      <c r="H106" s="43" t="s">
        <v>1726</v>
      </c>
    </row>
    <row r="107" spans="1:8" x14ac:dyDescent="0.25">
      <c r="A107" s="41" t="s">
        <v>1752</v>
      </c>
      <c r="B107" s="41"/>
      <c r="C107" s="41"/>
      <c r="D107" s="41"/>
      <c r="E107" s="41"/>
      <c r="F107" s="41"/>
      <c r="G107" s="41"/>
      <c r="H107" s="42" t="s">
        <v>1853</v>
      </c>
    </row>
    <row r="108" spans="1:8" x14ac:dyDescent="0.25">
      <c r="A108" s="39" t="s">
        <v>1752</v>
      </c>
      <c r="B108" s="39"/>
      <c r="C108" s="39"/>
      <c r="D108" s="39"/>
      <c r="E108" s="39"/>
      <c r="F108" s="39"/>
      <c r="G108" s="39">
        <v>20305030</v>
      </c>
      <c r="H108" s="43" t="s">
        <v>1854</v>
      </c>
    </row>
    <row r="109" spans="1:8" x14ac:dyDescent="0.25">
      <c r="A109" s="41" t="s">
        <v>1752</v>
      </c>
      <c r="B109" s="41"/>
      <c r="C109" s="41"/>
      <c r="D109" s="41"/>
      <c r="E109" s="41"/>
      <c r="F109" s="41"/>
      <c r="G109" s="41"/>
      <c r="H109" s="42" t="s">
        <v>1855</v>
      </c>
    </row>
    <row r="110" spans="1:8" x14ac:dyDescent="0.25">
      <c r="A110" s="39">
        <v>25</v>
      </c>
      <c r="B110" s="39" t="s">
        <v>1404</v>
      </c>
      <c r="C110" s="39">
        <v>2510</v>
      </c>
      <c r="D110" s="39" t="s">
        <v>1856</v>
      </c>
      <c r="E110" s="44">
        <v>251010</v>
      </c>
      <c r="F110" s="44" t="s">
        <v>1857</v>
      </c>
      <c r="G110" s="44">
        <v>25101010</v>
      </c>
      <c r="H110" s="45" t="s">
        <v>1858</v>
      </c>
    </row>
    <row r="111" spans="1:8" x14ac:dyDescent="0.25">
      <c r="A111" s="41" t="s">
        <v>1752</v>
      </c>
      <c r="B111" s="41"/>
      <c r="C111" s="41"/>
      <c r="D111" s="41"/>
      <c r="E111" s="41"/>
      <c r="F111" s="41"/>
      <c r="G111" s="41"/>
      <c r="H111" s="42" t="s">
        <v>1859</v>
      </c>
    </row>
    <row r="112" spans="1:8" x14ac:dyDescent="0.25">
      <c r="A112" s="39" t="s">
        <v>1752</v>
      </c>
      <c r="B112" s="39"/>
      <c r="C112" s="39"/>
      <c r="D112" s="39"/>
      <c r="E112" s="39"/>
      <c r="F112" s="39"/>
      <c r="G112" s="39">
        <v>25101020</v>
      </c>
      <c r="H112" s="43" t="s">
        <v>1860</v>
      </c>
    </row>
    <row r="113" spans="1:8" x14ac:dyDescent="0.25">
      <c r="A113" s="41" t="s">
        <v>1752</v>
      </c>
      <c r="B113" s="41"/>
      <c r="C113" s="41"/>
      <c r="D113" s="41"/>
      <c r="E113" s="41"/>
      <c r="F113" s="41"/>
      <c r="G113" s="41"/>
      <c r="H113" s="42" t="s">
        <v>1861</v>
      </c>
    </row>
    <row r="114" spans="1:8" x14ac:dyDescent="0.25">
      <c r="A114" s="39" t="s">
        <v>1752</v>
      </c>
      <c r="B114" s="39"/>
      <c r="C114" s="39"/>
      <c r="D114" s="39"/>
      <c r="E114" s="39">
        <v>251020</v>
      </c>
      <c r="F114" s="39" t="s">
        <v>1862</v>
      </c>
      <c r="G114" s="39">
        <v>25102010</v>
      </c>
      <c r="H114" s="43" t="s">
        <v>1863</v>
      </c>
    </row>
    <row r="115" spans="1:8" ht="26.25" x14ac:dyDescent="0.25">
      <c r="A115" s="41" t="s">
        <v>1752</v>
      </c>
      <c r="B115" s="41"/>
      <c r="C115" s="41"/>
      <c r="D115" s="41"/>
      <c r="E115" s="41"/>
      <c r="F115" s="41"/>
      <c r="G115" s="41"/>
      <c r="H115" s="42" t="s">
        <v>1864</v>
      </c>
    </row>
    <row r="116" spans="1:8" x14ac:dyDescent="0.25">
      <c r="A116" s="39" t="s">
        <v>1752</v>
      </c>
      <c r="B116" s="39"/>
      <c r="C116" s="39"/>
      <c r="D116" s="39"/>
      <c r="E116" s="39"/>
      <c r="F116" s="39"/>
      <c r="G116" s="39">
        <v>25102020</v>
      </c>
      <c r="H116" s="43" t="s">
        <v>1865</v>
      </c>
    </row>
    <row r="117" spans="1:8" x14ac:dyDescent="0.25">
      <c r="A117" s="41" t="s">
        <v>1752</v>
      </c>
      <c r="B117" s="41"/>
      <c r="C117" s="41"/>
      <c r="D117" s="41"/>
      <c r="E117" s="41"/>
      <c r="F117" s="41"/>
      <c r="G117" s="41"/>
      <c r="H117" s="42" t="s">
        <v>1866</v>
      </c>
    </row>
    <row r="118" spans="1:8" x14ac:dyDescent="0.25">
      <c r="A118" s="39" t="s">
        <v>1752</v>
      </c>
      <c r="B118" s="39"/>
      <c r="C118" s="39">
        <v>2520</v>
      </c>
      <c r="D118" s="39" t="s">
        <v>1867</v>
      </c>
      <c r="E118" s="39">
        <v>252010</v>
      </c>
      <c r="F118" s="39" t="s">
        <v>1868</v>
      </c>
      <c r="G118" s="39">
        <v>25201010</v>
      </c>
      <c r="H118" s="43" t="s">
        <v>1869</v>
      </c>
    </row>
    <row r="119" spans="1:8" ht="39" x14ac:dyDescent="0.25">
      <c r="A119" s="41" t="s">
        <v>1752</v>
      </c>
      <c r="B119" s="41"/>
      <c r="C119" s="41"/>
      <c r="D119" s="41"/>
      <c r="E119" s="41"/>
      <c r="F119" s="41"/>
      <c r="G119" s="41"/>
      <c r="H119" s="42" t="s">
        <v>1870</v>
      </c>
    </row>
    <row r="120" spans="1:8" x14ac:dyDescent="0.25">
      <c r="A120" s="39" t="s">
        <v>1752</v>
      </c>
      <c r="B120" s="39"/>
      <c r="C120" s="39"/>
      <c r="D120" s="39"/>
      <c r="E120" s="39"/>
      <c r="F120" s="39"/>
      <c r="G120" s="39">
        <v>25201020</v>
      </c>
      <c r="H120" s="43" t="s">
        <v>1871</v>
      </c>
    </row>
    <row r="121" spans="1:8" x14ac:dyDescent="0.25">
      <c r="A121" s="41" t="s">
        <v>1752</v>
      </c>
      <c r="B121" s="41"/>
      <c r="C121" s="41"/>
      <c r="D121" s="41"/>
      <c r="E121" s="41"/>
      <c r="F121" s="41"/>
      <c r="G121" s="41"/>
      <c r="H121" s="42" t="s">
        <v>1872</v>
      </c>
    </row>
    <row r="122" spans="1:8" x14ac:dyDescent="0.25">
      <c r="A122" s="39" t="s">
        <v>1752</v>
      </c>
      <c r="B122" s="39"/>
      <c r="C122" s="39"/>
      <c r="D122" s="39"/>
      <c r="E122" s="39"/>
      <c r="F122" s="39"/>
      <c r="G122" s="39">
        <v>25201030</v>
      </c>
      <c r="H122" s="43" t="s">
        <v>1873</v>
      </c>
    </row>
    <row r="123" spans="1:8" x14ac:dyDescent="0.25">
      <c r="A123" s="41" t="s">
        <v>1752</v>
      </c>
      <c r="B123" s="41"/>
      <c r="C123" s="41"/>
      <c r="D123" s="41"/>
      <c r="E123" s="41"/>
      <c r="F123" s="41"/>
      <c r="G123" s="41"/>
      <c r="H123" s="42" t="s">
        <v>1874</v>
      </c>
    </row>
    <row r="124" spans="1:8" x14ac:dyDescent="0.25">
      <c r="A124" s="39" t="s">
        <v>1752</v>
      </c>
      <c r="B124" s="39"/>
      <c r="C124" s="39"/>
      <c r="D124" s="39"/>
      <c r="E124" s="39"/>
      <c r="F124" s="39"/>
      <c r="G124" s="39">
        <v>25201040</v>
      </c>
      <c r="H124" s="43" t="s">
        <v>1875</v>
      </c>
    </row>
    <row r="125" spans="1:8" ht="39" x14ac:dyDescent="0.25">
      <c r="A125" s="41" t="s">
        <v>1752</v>
      </c>
      <c r="B125" s="41"/>
      <c r="C125" s="41"/>
      <c r="D125" s="41"/>
      <c r="E125" s="41"/>
      <c r="F125" s="41"/>
      <c r="G125" s="41"/>
      <c r="H125" s="42" t="s">
        <v>1876</v>
      </c>
    </row>
    <row r="126" spans="1:8" x14ac:dyDescent="0.25">
      <c r="A126" s="39" t="s">
        <v>1752</v>
      </c>
      <c r="B126" s="39"/>
      <c r="C126" s="39"/>
      <c r="D126" s="39"/>
      <c r="E126" s="39"/>
      <c r="F126" s="39"/>
      <c r="G126" s="39">
        <v>25201050</v>
      </c>
      <c r="H126" s="43" t="s">
        <v>1877</v>
      </c>
    </row>
    <row r="127" spans="1:8" ht="26.25" x14ac:dyDescent="0.25">
      <c r="A127" s="41" t="s">
        <v>1752</v>
      </c>
      <c r="B127" s="41"/>
      <c r="C127" s="41"/>
      <c r="D127" s="41"/>
      <c r="E127" s="41"/>
      <c r="F127" s="41"/>
      <c r="G127" s="41"/>
      <c r="H127" s="42" t="s">
        <v>1878</v>
      </c>
    </row>
    <row r="128" spans="1:8" x14ac:dyDescent="0.25">
      <c r="A128" s="39" t="s">
        <v>1752</v>
      </c>
      <c r="B128" s="39"/>
      <c r="C128" s="39"/>
      <c r="D128" s="39"/>
      <c r="E128" s="39">
        <v>252020</v>
      </c>
      <c r="F128" s="39" t="s">
        <v>1879</v>
      </c>
      <c r="G128" s="39">
        <v>25202010</v>
      </c>
      <c r="H128" s="43" t="s">
        <v>1879</v>
      </c>
    </row>
    <row r="129" spans="1:8" x14ac:dyDescent="0.25">
      <c r="A129" s="41" t="s">
        <v>1752</v>
      </c>
      <c r="B129" s="41"/>
      <c r="C129" s="41"/>
      <c r="D129" s="41"/>
      <c r="E129" s="41"/>
      <c r="F129" s="41"/>
      <c r="G129" s="41"/>
      <c r="H129" s="42" t="s">
        <v>1880</v>
      </c>
    </row>
    <row r="130" spans="1:8" x14ac:dyDescent="0.25">
      <c r="A130" s="39" t="s">
        <v>1752</v>
      </c>
      <c r="B130" s="39"/>
      <c r="C130" s="39"/>
      <c r="D130" s="39"/>
      <c r="E130" s="39">
        <v>252030</v>
      </c>
      <c r="F130" s="39" t="s">
        <v>1881</v>
      </c>
      <c r="G130" s="39">
        <v>25203010</v>
      </c>
      <c r="H130" s="43" t="s">
        <v>1882</v>
      </c>
    </row>
    <row r="131" spans="1:8" ht="26.25" x14ac:dyDescent="0.25">
      <c r="A131" s="41" t="s">
        <v>1752</v>
      </c>
      <c r="B131" s="41"/>
      <c r="C131" s="41"/>
      <c r="D131" s="41"/>
      <c r="E131" s="41"/>
      <c r="F131" s="41"/>
      <c r="G131" s="41"/>
      <c r="H131" s="42" t="s">
        <v>1883</v>
      </c>
    </row>
    <row r="132" spans="1:8" x14ac:dyDescent="0.25">
      <c r="A132" s="39" t="s">
        <v>1752</v>
      </c>
      <c r="B132" s="39"/>
      <c r="C132" s="39"/>
      <c r="D132" s="39"/>
      <c r="E132" s="39"/>
      <c r="F132" s="39"/>
      <c r="G132" s="39">
        <v>25203020</v>
      </c>
      <c r="H132" s="43" t="s">
        <v>1884</v>
      </c>
    </row>
    <row r="133" spans="1:8" x14ac:dyDescent="0.25">
      <c r="A133" s="41" t="s">
        <v>1752</v>
      </c>
      <c r="B133" s="41"/>
      <c r="C133" s="41"/>
      <c r="D133" s="41"/>
      <c r="E133" s="41"/>
      <c r="F133" s="41"/>
      <c r="G133" s="41"/>
      <c r="H133" s="42" t="s">
        <v>1885</v>
      </c>
    </row>
    <row r="134" spans="1:8" x14ac:dyDescent="0.25">
      <c r="A134" s="39" t="s">
        <v>1752</v>
      </c>
      <c r="B134" s="39"/>
      <c r="C134" s="39"/>
      <c r="D134" s="39"/>
      <c r="E134" s="39"/>
      <c r="F134" s="39"/>
      <c r="G134" s="39">
        <v>25203030</v>
      </c>
      <c r="H134" s="43" t="s">
        <v>1886</v>
      </c>
    </row>
    <row r="135" spans="1:8" x14ac:dyDescent="0.25">
      <c r="A135" s="41" t="s">
        <v>1752</v>
      </c>
      <c r="B135" s="41"/>
      <c r="C135" s="41"/>
      <c r="D135" s="41"/>
      <c r="E135" s="41"/>
      <c r="F135" s="41"/>
      <c r="G135" s="41"/>
      <c r="H135" s="42" t="s">
        <v>1887</v>
      </c>
    </row>
    <row r="136" spans="1:8" x14ac:dyDescent="0.25">
      <c r="A136" s="39" t="s">
        <v>1752</v>
      </c>
      <c r="B136" s="39"/>
      <c r="C136" s="39">
        <v>2530</v>
      </c>
      <c r="D136" s="39" t="s">
        <v>1888</v>
      </c>
      <c r="E136" s="39">
        <v>253010</v>
      </c>
      <c r="F136" s="39" t="s">
        <v>1889</v>
      </c>
      <c r="G136" s="39">
        <v>25301010</v>
      </c>
      <c r="H136" s="43" t="s">
        <v>1890</v>
      </c>
    </row>
    <row r="137" spans="1:8" x14ac:dyDescent="0.25">
      <c r="A137" s="41" t="s">
        <v>1752</v>
      </c>
      <c r="B137" s="39"/>
      <c r="C137" s="41"/>
      <c r="D137" s="41"/>
      <c r="E137" s="41"/>
      <c r="F137" s="41"/>
      <c r="G137" s="41"/>
      <c r="H137" s="42" t="s">
        <v>1891</v>
      </c>
    </row>
    <row r="138" spans="1:8" x14ac:dyDescent="0.25">
      <c r="A138" s="39" t="s">
        <v>1752</v>
      </c>
      <c r="B138" s="39"/>
      <c r="C138" s="39"/>
      <c r="D138" s="39"/>
      <c r="E138" s="39"/>
      <c r="F138" s="39"/>
      <c r="G138" s="39">
        <v>25301020</v>
      </c>
      <c r="H138" s="43" t="s">
        <v>1599</v>
      </c>
    </row>
    <row r="139" spans="1:8" ht="26.25" x14ac:dyDescent="0.25">
      <c r="A139" s="41" t="s">
        <v>1752</v>
      </c>
      <c r="B139" s="41"/>
      <c r="C139" s="41"/>
      <c r="D139" s="41"/>
      <c r="E139" s="41"/>
      <c r="F139" s="41"/>
      <c r="G139" s="41"/>
      <c r="H139" s="42" t="s">
        <v>1892</v>
      </c>
    </row>
    <row r="140" spans="1:8" x14ac:dyDescent="0.25">
      <c r="A140" s="39" t="s">
        <v>1752</v>
      </c>
      <c r="B140" s="39"/>
      <c r="C140" s="39"/>
      <c r="D140" s="39"/>
      <c r="E140" s="39"/>
      <c r="F140" s="39"/>
      <c r="G140" s="39">
        <v>25301030</v>
      </c>
      <c r="H140" s="43" t="s">
        <v>1893</v>
      </c>
    </row>
    <row r="141" spans="1:8" ht="26.25" x14ac:dyDescent="0.25">
      <c r="A141" s="41" t="s">
        <v>1752</v>
      </c>
      <c r="B141" s="41"/>
      <c r="C141" s="41"/>
      <c r="D141" s="41"/>
      <c r="E141" s="41"/>
      <c r="F141" s="41"/>
      <c r="G141" s="41"/>
      <c r="H141" s="42" t="s">
        <v>1894</v>
      </c>
    </row>
    <row r="142" spans="1:8" x14ac:dyDescent="0.25">
      <c r="A142" s="39" t="s">
        <v>1752</v>
      </c>
      <c r="B142" s="39"/>
      <c r="C142" s="39"/>
      <c r="D142" s="39"/>
      <c r="E142" s="39"/>
      <c r="F142" s="39"/>
      <c r="G142" s="39">
        <v>25301040</v>
      </c>
      <c r="H142" s="43" t="s">
        <v>1510</v>
      </c>
    </row>
    <row r="143" spans="1:8" x14ac:dyDescent="0.25">
      <c r="A143" s="41" t="s">
        <v>1752</v>
      </c>
      <c r="B143" s="41"/>
      <c r="C143" s="41"/>
      <c r="D143" s="41"/>
      <c r="E143" s="41"/>
      <c r="F143" s="41"/>
      <c r="G143" s="41"/>
      <c r="H143" s="42" t="s">
        <v>1895</v>
      </c>
    </row>
    <row r="144" spans="1:8" x14ac:dyDescent="0.25">
      <c r="A144" s="41" t="s">
        <v>1752</v>
      </c>
      <c r="B144" s="41"/>
      <c r="C144" s="41"/>
      <c r="D144" s="41"/>
      <c r="E144" s="39">
        <v>253020</v>
      </c>
      <c r="F144" s="39" t="s">
        <v>1896</v>
      </c>
      <c r="G144" s="39">
        <v>25302010</v>
      </c>
      <c r="H144" s="43" t="s">
        <v>1897</v>
      </c>
    </row>
    <row r="145" spans="1:8" ht="39" x14ac:dyDescent="0.25">
      <c r="A145" s="41" t="s">
        <v>1752</v>
      </c>
      <c r="B145" s="41"/>
      <c r="C145" s="41"/>
      <c r="D145" s="41"/>
      <c r="E145" s="41"/>
      <c r="F145" s="41"/>
      <c r="G145" s="39"/>
      <c r="H145" s="42" t="s">
        <v>1898</v>
      </c>
    </row>
    <row r="146" spans="1:8" x14ac:dyDescent="0.25">
      <c r="A146" s="41" t="s">
        <v>1752</v>
      </c>
      <c r="B146" s="41"/>
      <c r="C146" s="41"/>
      <c r="D146" s="41"/>
      <c r="E146" s="41"/>
      <c r="F146" s="41"/>
      <c r="G146" s="39">
        <v>25302020</v>
      </c>
      <c r="H146" s="43" t="s">
        <v>1899</v>
      </c>
    </row>
    <row r="147" spans="1:8" ht="26.25" x14ac:dyDescent="0.25">
      <c r="A147" s="41" t="s">
        <v>1752</v>
      </c>
      <c r="B147" s="41"/>
      <c r="C147" s="41"/>
      <c r="D147" s="41"/>
      <c r="E147" s="41"/>
      <c r="F147" s="41"/>
      <c r="G147" s="41"/>
      <c r="H147" s="42" t="s">
        <v>1900</v>
      </c>
    </row>
    <row r="148" spans="1:8" x14ac:dyDescent="0.25">
      <c r="A148" s="39" t="s">
        <v>1752</v>
      </c>
      <c r="B148" s="39"/>
      <c r="C148" s="46">
        <v>2550</v>
      </c>
      <c r="D148" s="46" t="s">
        <v>1901</v>
      </c>
      <c r="E148" s="39">
        <v>255010</v>
      </c>
      <c r="F148" s="39" t="s">
        <v>1902</v>
      </c>
      <c r="G148" s="39">
        <v>25501010</v>
      </c>
      <c r="H148" s="43" t="s">
        <v>1902</v>
      </c>
    </row>
    <row r="149" spans="1:8" x14ac:dyDescent="0.25">
      <c r="A149" s="41" t="s">
        <v>1752</v>
      </c>
      <c r="B149" s="41"/>
      <c r="C149" s="41"/>
      <c r="D149" s="41"/>
      <c r="E149" s="41"/>
      <c r="F149" s="41"/>
      <c r="G149" s="41"/>
      <c r="H149" s="42" t="s">
        <v>1903</v>
      </c>
    </row>
    <row r="150" spans="1:8" x14ac:dyDescent="0.25">
      <c r="A150" s="39" t="s">
        <v>1752</v>
      </c>
      <c r="B150" s="39"/>
      <c r="C150" s="39"/>
      <c r="D150" s="39"/>
      <c r="E150" s="49">
        <v>255020</v>
      </c>
      <c r="F150" s="49" t="s">
        <v>1904</v>
      </c>
      <c r="G150" s="49">
        <v>25502020</v>
      </c>
      <c r="H150" s="50" t="s">
        <v>1905</v>
      </c>
    </row>
    <row r="151" spans="1:8" ht="26.25" x14ac:dyDescent="0.25">
      <c r="A151" s="41" t="s">
        <v>1752</v>
      </c>
      <c r="B151" s="41"/>
      <c r="C151" s="41"/>
      <c r="D151" s="41"/>
      <c r="E151" s="41"/>
      <c r="F151" s="41"/>
      <c r="G151" s="41"/>
      <c r="H151" s="42" t="s">
        <v>1906</v>
      </c>
    </row>
    <row r="152" spans="1:8" x14ac:dyDescent="0.25">
      <c r="A152" s="39" t="s">
        <v>1752</v>
      </c>
      <c r="B152" s="39"/>
      <c r="C152" s="39"/>
      <c r="D152" s="39"/>
      <c r="E152" s="46">
        <v>255030</v>
      </c>
      <c r="F152" s="46" t="s">
        <v>1907</v>
      </c>
      <c r="G152" s="49">
        <v>25503010</v>
      </c>
      <c r="H152" s="50" t="s">
        <v>1908</v>
      </c>
    </row>
    <row r="153" spans="1:8" x14ac:dyDescent="0.25">
      <c r="A153" s="41" t="s">
        <v>1752</v>
      </c>
      <c r="B153" s="41"/>
      <c r="C153" s="41"/>
      <c r="D153" s="41"/>
      <c r="E153" s="41"/>
      <c r="F153" s="41"/>
      <c r="G153" s="41"/>
      <c r="H153" s="42" t="s">
        <v>1909</v>
      </c>
    </row>
    <row r="154" spans="1:8" x14ac:dyDescent="0.25">
      <c r="A154" s="39" t="s">
        <v>1752</v>
      </c>
      <c r="B154" s="39"/>
      <c r="C154" s="39"/>
      <c r="D154" s="39"/>
      <c r="E154" s="39"/>
      <c r="F154" s="39"/>
      <c r="G154" s="49">
        <v>25503020</v>
      </c>
      <c r="H154" s="50" t="s">
        <v>1910</v>
      </c>
    </row>
    <row r="155" spans="1:8" ht="26.25" x14ac:dyDescent="0.25">
      <c r="A155" s="41" t="s">
        <v>1752</v>
      </c>
      <c r="B155" s="41"/>
      <c r="C155" s="41"/>
      <c r="D155" s="41"/>
      <c r="E155" s="41"/>
      <c r="F155" s="41"/>
      <c r="G155" s="41"/>
      <c r="H155" s="42" t="s">
        <v>1911</v>
      </c>
    </row>
    <row r="156" spans="1:8" x14ac:dyDescent="0.25">
      <c r="A156" s="41"/>
      <c r="B156" s="41"/>
      <c r="C156" s="41"/>
      <c r="D156" s="41"/>
      <c r="E156" s="46"/>
      <c r="F156" s="46"/>
      <c r="G156" s="46">
        <v>25503030</v>
      </c>
      <c r="H156" s="47" t="s">
        <v>1912</v>
      </c>
    </row>
    <row r="157" spans="1:8" ht="26.25" x14ac:dyDescent="0.25">
      <c r="A157" s="41"/>
      <c r="B157" s="41"/>
      <c r="C157" s="41"/>
      <c r="D157" s="41"/>
      <c r="E157" s="41"/>
      <c r="F157" s="41"/>
      <c r="G157" s="41"/>
      <c r="H157" s="48" t="s">
        <v>1913</v>
      </c>
    </row>
    <row r="158" spans="1:8" x14ac:dyDescent="0.25">
      <c r="A158" s="39" t="s">
        <v>1752</v>
      </c>
      <c r="B158" s="39"/>
      <c r="C158" s="39"/>
      <c r="D158" s="39"/>
      <c r="E158" s="39">
        <v>255040</v>
      </c>
      <c r="F158" s="39" t="s">
        <v>1914</v>
      </c>
      <c r="G158" s="39">
        <v>25504010</v>
      </c>
      <c r="H158" s="43" t="s">
        <v>1512</v>
      </c>
    </row>
    <row r="159" spans="1:8" x14ac:dyDescent="0.25">
      <c r="A159" s="41" t="s">
        <v>1752</v>
      </c>
      <c r="B159" s="41"/>
      <c r="C159" s="41"/>
      <c r="D159" s="41"/>
      <c r="E159" s="41"/>
      <c r="F159" s="41"/>
      <c r="G159" s="41"/>
      <c r="H159" s="42" t="s">
        <v>1915</v>
      </c>
    </row>
    <row r="160" spans="1:8" x14ac:dyDescent="0.25">
      <c r="A160" s="39" t="s">
        <v>1752</v>
      </c>
      <c r="B160" s="39"/>
      <c r="C160" s="39"/>
      <c r="D160" s="39"/>
      <c r="E160" s="39"/>
      <c r="F160" s="39"/>
      <c r="G160" s="39">
        <v>25504020</v>
      </c>
      <c r="H160" s="43" t="s">
        <v>1566</v>
      </c>
    </row>
    <row r="161" spans="1:8" x14ac:dyDescent="0.25">
      <c r="A161" s="41" t="s">
        <v>1752</v>
      </c>
      <c r="B161" s="41"/>
      <c r="C161" s="41"/>
      <c r="D161" s="41"/>
      <c r="E161" s="41"/>
      <c r="F161" s="41"/>
      <c r="G161" s="41"/>
      <c r="H161" s="42" t="s">
        <v>1916</v>
      </c>
    </row>
    <row r="162" spans="1:8" x14ac:dyDescent="0.25">
      <c r="A162" s="39" t="s">
        <v>1752</v>
      </c>
      <c r="B162" s="39"/>
      <c r="C162" s="39"/>
      <c r="D162" s="39"/>
      <c r="E162" s="39"/>
      <c r="F162" s="39"/>
      <c r="G162" s="39">
        <v>25504030</v>
      </c>
      <c r="H162" s="43" t="s">
        <v>1917</v>
      </c>
    </row>
    <row r="163" spans="1:8" x14ac:dyDescent="0.25">
      <c r="A163" s="41" t="s">
        <v>1752</v>
      </c>
      <c r="B163" s="41"/>
      <c r="C163" s="41"/>
      <c r="D163" s="41"/>
      <c r="E163" s="41"/>
      <c r="F163" s="41"/>
      <c r="G163" s="41"/>
      <c r="H163" s="42" t="s">
        <v>1918</v>
      </c>
    </row>
    <row r="164" spans="1:8" x14ac:dyDescent="0.25">
      <c r="A164" s="39" t="s">
        <v>1752</v>
      </c>
      <c r="B164" s="39"/>
      <c r="C164" s="39"/>
      <c r="D164" s="39"/>
      <c r="E164" s="39"/>
      <c r="F164" s="39"/>
      <c r="G164" s="46">
        <v>25504040</v>
      </c>
      <c r="H164" s="47" t="s">
        <v>1919</v>
      </c>
    </row>
    <row r="165" spans="1:8" ht="26.25" x14ac:dyDescent="0.25">
      <c r="A165" s="41" t="s">
        <v>1752</v>
      </c>
      <c r="B165" s="41"/>
      <c r="C165" s="41"/>
      <c r="D165" s="41"/>
      <c r="E165" s="41"/>
      <c r="F165" s="41"/>
      <c r="G165" s="41"/>
      <c r="H165" s="42" t="s">
        <v>1920</v>
      </c>
    </row>
    <row r="166" spans="1:8" x14ac:dyDescent="0.25">
      <c r="A166" s="41" t="s">
        <v>1752</v>
      </c>
      <c r="B166" s="41"/>
      <c r="C166" s="41"/>
      <c r="D166" s="41"/>
      <c r="E166" s="41"/>
      <c r="F166" s="41"/>
      <c r="G166" s="39">
        <v>25504050</v>
      </c>
      <c r="H166" s="43" t="s">
        <v>1568</v>
      </c>
    </row>
    <row r="167" spans="1:8" ht="26.25" x14ac:dyDescent="0.25">
      <c r="A167" s="41" t="s">
        <v>1752</v>
      </c>
      <c r="B167" s="41"/>
      <c r="C167" s="41"/>
      <c r="D167" s="41"/>
      <c r="E167" s="41"/>
      <c r="F167" s="41"/>
      <c r="G167" s="41"/>
      <c r="H167" s="42" t="s">
        <v>1921</v>
      </c>
    </row>
    <row r="168" spans="1:8" x14ac:dyDescent="0.25">
      <c r="A168" s="41" t="s">
        <v>1752</v>
      </c>
      <c r="B168" s="41"/>
      <c r="C168" s="41"/>
      <c r="D168" s="41"/>
      <c r="E168" s="41"/>
      <c r="F168" s="41"/>
      <c r="G168" s="39">
        <v>25504060</v>
      </c>
      <c r="H168" s="43" t="s">
        <v>1535</v>
      </c>
    </row>
    <row r="169" spans="1:8" ht="26.25" x14ac:dyDescent="0.25">
      <c r="A169" s="41" t="s">
        <v>1752</v>
      </c>
      <c r="B169" s="41"/>
      <c r="C169" s="41"/>
      <c r="D169" s="41"/>
      <c r="E169" s="41"/>
      <c r="F169" s="41"/>
      <c r="G169" s="41"/>
      <c r="H169" s="42" t="s">
        <v>1922</v>
      </c>
    </row>
    <row r="170" spans="1:8" ht="19.899999999999999" customHeight="1" x14ac:dyDescent="0.25">
      <c r="A170" s="39">
        <v>30</v>
      </c>
      <c r="B170" s="39" t="s">
        <v>1418</v>
      </c>
      <c r="C170" s="46">
        <v>3010</v>
      </c>
      <c r="D170" s="46" t="s">
        <v>1923</v>
      </c>
      <c r="E170" s="46">
        <v>301010</v>
      </c>
      <c r="F170" s="46" t="s">
        <v>1923</v>
      </c>
      <c r="G170" s="39">
        <v>30101010</v>
      </c>
      <c r="H170" s="43" t="s">
        <v>1505</v>
      </c>
    </row>
    <row r="171" spans="1:8" x14ac:dyDescent="0.25">
      <c r="A171" s="41" t="s">
        <v>1752</v>
      </c>
      <c r="B171" s="41"/>
      <c r="C171" s="41"/>
      <c r="D171" s="41"/>
      <c r="E171" s="41"/>
      <c r="F171" s="41"/>
      <c r="G171" s="41"/>
      <c r="H171" s="42" t="s">
        <v>1924</v>
      </c>
    </row>
    <row r="172" spans="1:8" x14ac:dyDescent="0.25">
      <c r="A172" s="39" t="s">
        <v>1752</v>
      </c>
      <c r="B172" s="39"/>
      <c r="C172" s="39"/>
      <c r="D172" s="39"/>
      <c r="E172" s="39"/>
      <c r="F172" s="39"/>
      <c r="G172" s="39">
        <v>30101020</v>
      </c>
      <c r="H172" s="43" t="s">
        <v>1925</v>
      </c>
    </row>
    <row r="173" spans="1:8" x14ac:dyDescent="0.25">
      <c r="A173" s="41" t="s">
        <v>1752</v>
      </c>
      <c r="B173" s="41"/>
      <c r="C173" s="41"/>
      <c r="D173" s="41"/>
      <c r="E173" s="41"/>
      <c r="F173" s="41"/>
      <c r="G173" s="41"/>
      <c r="H173" s="42" t="s">
        <v>1926</v>
      </c>
    </row>
    <row r="174" spans="1:8" x14ac:dyDescent="0.25">
      <c r="A174" s="39" t="s">
        <v>1752</v>
      </c>
      <c r="B174" s="39"/>
      <c r="C174" s="39"/>
      <c r="D174" s="39"/>
      <c r="E174" s="39"/>
      <c r="F174" s="39"/>
      <c r="G174" s="39">
        <v>30101030</v>
      </c>
      <c r="H174" s="43" t="s">
        <v>1927</v>
      </c>
    </row>
    <row r="175" spans="1:8" x14ac:dyDescent="0.25">
      <c r="A175" s="41" t="s">
        <v>1752</v>
      </c>
      <c r="B175" s="41"/>
      <c r="C175" s="41"/>
      <c r="D175" s="41"/>
      <c r="E175" s="41"/>
      <c r="F175" s="41"/>
      <c r="G175" s="41"/>
      <c r="H175" s="42" t="s">
        <v>1928</v>
      </c>
    </row>
    <row r="176" spans="1:8" x14ac:dyDescent="0.25">
      <c r="A176" s="41" t="s">
        <v>1752</v>
      </c>
      <c r="B176" s="41"/>
      <c r="C176" s="41"/>
      <c r="D176" s="41"/>
      <c r="E176" s="41"/>
      <c r="F176" s="41"/>
      <c r="G176" s="46">
        <v>30101040</v>
      </c>
      <c r="H176" s="47" t="s">
        <v>1929</v>
      </c>
    </row>
    <row r="177" spans="1:8" ht="26.25" x14ac:dyDescent="0.25">
      <c r="A177" s="41" t="s">
        <v>1752</v>
      </c>
      <c r="B177" s="41"/>
      <c r="C177" s="41"/>
      <c r="D177" s="41"/>
      <c r="E177" s="41"/>
      <c r="F177" s="41"/>
      <c r="G177" s="41"/>
      <c r="H177" s="48" t="s">
        <v>1930</v>
      </c>
    </row>
    <row r="178" spans="1:8" x14ac:dyDescent="0.25">
      <c r="A178" s="39" t="s">
        <v>1752</v>
      </c>
      <c r="B178" s="39"/>
      <c r="C178" s="39">
        <v>3020</v>
      </c>
      <c r="D178" s="39" t="s">
        <v>1931</v>
      </c>
      <c r="E178" s="39">
        <v>302010</v>
      </c>
      <c r="F178" s="39" t="s">
        <v>1932</v>
      </c>
      <c r="G178" s="39">
        <v>30201010</v>
      </c>
      <c r="H178" s="43" t="s">
        <v>1933</v>
      </c>
    </row>
    <row r="179" spans="1:8" x14ac:dyDescent="0.25">
      <c r="A179" s="41" t="s">
        <v>1752</v>
      </c>
      <c r="B179" s="41"/>
      <c r="C179" s="41"/>
      <c r="D179" s="41"/>
      <c r="E179" s="41"/>
      <c r="F179" s="41"/>
      <c r="G179" s="41"/>
      <c r="H179" s="42" t="s">
        <v>1934</v>
      </c>
    </row>
    <row r="180" spans="1:8" x14ac:dyDescent="0.25">
      <c r="A180" s="39" t="s">
        <v>1752</v>
      </c>
      <c r="B180" s="39"/>
      <c r="C180" s="39"/>
      <c r="D180" s="39"/>
      <c r="E180" s="39"/>
      <c r="F180" s="39"/>
      <c r="G180" s="39">
        <v>30201020</v>
      </c>
      <c r="H180" s="43" t="s">
        <v>1935</v>
      </c>
    </row>
    <row r="181" spans="1:8" x14ac:dyDescent="0.25">
      <c r="A181" s="41" t="s">
        <v>1752</v>
      </c>
      <c r="B181" s="41"/>
      <c r="C181" s="41"/>
      <c r="D181" s="41"/>
      <c r="E181" s="41"/>
      <c r="F181" s="41"/>
      <c r="G181" s="41"/>
      <c r="H181" s="42" t="s">
        <v>1936</v>
      </c>
    </row>
    <row r="182" spans="1:8" x14ac:dyDescent="0.25">
      <c r="A182" s="39" t="s">
        <v>1752</v>
      </c>
      <c r="B182" s="39"/>
      <c r="C182" s="39"/>
      <c r="D182" s="39"/>
      <c r="E182" s="39"/>
      <c r="F182" s="39"/>
      <c r="G182" s="44">
        <v>30201030</v>
      </c>
      <c r="H182" s="45" t="s">
        <v>1937</v>
      </c>
    </row>
    <row r="183" spans="1:8" x14ac:dyDescent="0.25">
      <c r="A183" s="41" t="s">
        <v>1752</v>
      </c>
      <c r="B183" s="41"/>
      <c r="C183" s="41"/>
      <c r="D183" s="41"/>
      <c r="E183" s="41"/>
      <c r="F183" s="41"/>
      <c r="G183" s="41"/>
      <c r="H183" s="42" t="s">
        <v>1938</v>
      </c>
    </row>
    <row r="184" spans="1:8" x14ac:dyDescent="0.25">
      <c r="A184" s="39" t="s">
        <v>1752</v>
      </c>
      <c r="B184" s="39"/>
      <c r="C184" s="39"/>
      <c r="D184" s="39"/>
      <c r="E184" s="39">
        <v>302020</v>
      </c>
      <c r="F184" s="39" t="s">
        <v>1939</v>
      </c>
      <c r="G184" s="44">
        <v>30202010</v>
      </c>
      <c r="H184" s="45" t="s">
        <v>1940</v>
      </c>
    </row>
    <row r="185" spans="1:8" ht="39" x14ac:dyDescent="0.25">
      <c r="A185" s="41" t="s">
        <v>1752</v>
      </c>
      <c r="B185" s="41"/>
      <c r="C185" s="41"/>
      <c r="D185" s="41"/>
      <c r="E185" s="41"/>
      <c r="F185" s="41"/>
      <c r="G185" s="41"/>
      <c r="H185" s="42" t="s">
        <v>1941</v>
      </c>
    </row>
    <row r="186" spans="1:8" x14ac:dyDescent="0.25">
      <c r="A186" s="39" t="s">
        <v>1752</v>
      </c>
      <c r="B186" s="39"/>
      <c r="C186" s="39"/>
      <c r="D186" s="39"/>
      <c r="E186" s="39"/>
      <c r="F186" s="39"/>
      <c r="G186" s="39">
        <v>30202030</v>
      </c>
      <c r="H186" s="43" t="s">
        <v>1942</v>
      </c>
    </row>
    <row r="187" spans="1:8" x14ac:dyDescent="0.25">
      <c r="A187" s="41" t="s">
        <v>1752</v>
      </c>
      <c r="B187" s="41"/>
      <c r="C187" s="41"/>
      <c r="D187" s="41"/>
      <c r="E187" s="41"/>
      <c r="F187" s="41"/>
      <c r="G187" s="41"/>
      <c r="H187" s="42" t="s">
        <v>1943</v>
      </c>
    </row>
    <row r="188" spans="1:8" x14ac:dyDescent="0.25">
      <c r="A188" s="39" t="s">
        <v>1752</v>
      </c>
      <c r="B188" s="39"/>
      <c r="C188" s="39"/>
      <c r="D188" s="39"/>
      <c r="E188" s="39">
        <v>302030</v>
      </c>
      <c r="F188" s="39" t="s">
        <v>1944</v>
      </c>
      <c r="G188" s="39">
        <v>30203010</v>
      </c>
      <c r="H188" s="43" t="s">
        <v>1944</v>
      </c>
    </row>
    <row r="189" spans="1:8" x14ac:dyDescent="0.25">
      <c r="A189" s="41" t="s">
        <v>1752</v>
      </c>
      <c r="B189" s="41"/>
      <c r="C189" s="41"/>
      <c r="D189" s="41"/>
      <c r="E189" s="41"/>
      <c r="F189" s="41"/>
      <c r="G189" s="41"/>
      <c r="H189" s="42" t="s">
        <v>1945</v>
      </c>
    </row>
    <row r="190" spans="1:8" x14ac:dyDescent="0.25">
      <c r="A190" s="39" t="s">
        <v>1752</v>
      </c>
      <c r="B190" s="39"/>
      <c r="C190" s="39">
        <v>3030</v>
      </c>
      <c r="D190" s="39" t="s">
        <v>1946</v>
      </c>
      <c r="E190" s="39">
        <v>303010</v>
      </c>
      <c r="F190" s="39" t="s">
        <v>1947</v>
      </c>
      <c r="G190" s="39">
        <v>30301010</v>
      </c>
      <c r="H190" s="43" t="s">
        <v>1947</v>
      </c>
    </row>
    <row r="191" spans="1:8" ht="26.25" x14ac:dyDescent="0.25">
      <c r="A191" s="41" t="s">
        <v>1752</v>
      </c>
      <c r="B191" s="41"/>
      <c r="C191" s="41"/>
      <c r="D191" s="41"/>
      <c r="E191" s="41"/>
      <c r="F191" s="41"/>
      <c r="G191" s="41"/>
      <c r="H191" s="42" t="s">
        <v>1948</v>
      </c>
    </row>
    <row r="192" spans="1:8" x14ac:dyDescent="0.25">
      <c r="A192" s="39" t="s">
        <v>1752</v>
      </c>
      <c r="B192" s="39"/>
      <c r="C192" s="39"/>
      <c r="D192" s="39"/>
      <c r="E192" s="44">
        <v>303020</v>
      </c>
      <c r="F192" s="44" t="s">
        <v>1949</v>
      </c>
      <c r="G192" s="44">
        <v>30302010</v>
      </c>
      <c r="H192" s="45" t="s">
        <v>1949</v>
      </c>
    </row>
    <row r="193" spans="1:8" x14ac:dyDescent="0.25">
      <c r="A193" s="41" t="s">
        <v>1752</v>
      </c>
      <c r="B193" s="41"/>
      <c r="C193" s="41"/>
      <c r="D193" s="41"/>
      <c r="E193" s="41"/>
      <c r="F193" s="41"/>
      <c r="G193" s="41"/>
      <c r="H193" s="42" t="s">
        <v>1950</v>
      </c>
    </row>
    <row r="194" spans="1:8" x14ac:dyDescent="0.25">
      <c r="A194" s="39">
        <v>35</v>
      </c>
      <c r="B194" s="39" t="s">
        <v>1951</v>
      </c>
      <c r="C194" s="39">
        <v>3510</v>
      </c>
      <c r="D194" s="39" t="s">
        <v>1952</v>
      </c>
      <c r="E194" s="39">
        <v>351010</v>
      </c>
      <c r="F194" s="39" t="s">
        <v>1953</v>
      </c>
      <c r="G194" s="39">
        <v>35101010</v>
      </c>
      <c r="H194" s="43" t="s">
        <v>1954</v>
      </c>
    </row>
    <row r="195" spans="1:8" ht="26.25" x14ac:dyDescent="0.25">
      <c r="A195" s="41" t="s">
        <v>1752</v>
      </c>
      <c r="B195" s="41"/>
      <c r="C195" s="41"/>
      <c r="D195" s="41"/>
      <c r="E195" s="41"/>
      <c r="F195" s="41"/>
      <c r="G195" s="41"/>
      <c r="H195" s="42" t="s">
        <v>1955</v>
      </c>
    </row>
    <row r="196" spans="1:8" x14ac:dyDescent="0.25">
      <c r="A196" s="39" t="s">
        <v>1752</v>
      </c>
      <c r="B196" s="39"/>
      <c r="C196" s="39"/>
      <c r="D196" s="39"/>
      <c r="E196" s="39"/>
      <c r="F196" s="39"/>
      <c r="G196" s="39">
        <v>35101020</v>
      </c>
      <c r="H196" s="43" t="s">
        <v>1956</v>
      </c>
    </row>
    <row r="197" spans="1:8" ht="26.25" x14ac:dyDescent="0.25">
      <c r="A197" s="41" t="s">
        <v>1752</v>
      </c>
      <c r="B197" s="41"/>
      <c r="C197" s="41"/>
      <c r="D197" s="41"/>
      <c r="E197" s="41"/>
      <c r="F197" s="41"/>
      <c r="G197" s="41"/>
      <c r="H197" s="42" t="s">
        <v>1957</v>
      </c>
    </row>
    <row r="198" spans="1:8" x14ac:dyDescent="0.25">
      <c r="A198" s="39" t="s">
        <v>1752</v>
      </c>
      <c r="B198" s="39"/>
      <c r="C198" s="39"/>
      <c r="D198" s="39"/>
      <c r="E198" s="39">
        <v>351020</v>
      </c>
      <c r="F198" s="39" t="s">
        <v>1958</v>
      </c>
      <c r="G198" s="39">
        <v>35102010</v>
      </c>
      <c r="H198" s="43" t="s">
        <v>1959</v>
      </c>
    </row>
    <row r="199" spans="1:8" x14ac:dyDescent="0.25">
      <c r="A199" s="41" t="s">
        <v>1752</v>
      </c>
      <c r="B199" s="41"/>
      <c r="C199" s="41"/>
      <c r="D199" s="41"/>
      <c r="E199" s="41"/>
      <c r="F199" s="41"/>
      <c r="G199" s="41"/>
      <c r="H199" s="42" t="s">
        <v>1960</v>
      </c>
    </row>
    <row r="200" spans="1:8" x14ac:dyDescent="0.25">
      <c r="A200" s="41" t="s">
        <v>1752</v>
      </c>
      <c r="B200" s="41"/>
      <c r="C200" s="41"/>
      <c r="D200" s="41"/>
      <c r="E200" s="41"/>
      <c r="F200" s="41"/>
      <c r="G200" s="39">
        <v>35102015</v>
      </c>
      <c r="H200" s="43" t="s">
        <v>1961</v>
      </c>
    </row>
    <row r="201" spans="1:8" ht="39" x14ac:dyDescent="0.25">
      <c r="A201" s="41" t="s">
        <v>1752</v>
      </c>
      <c r="B201" s="41"/>
      <c r="C201" s="41"/>
      <c r="D201" s="41"/>
      <c r="E201" s="41"/>
      <c r="F201" s="41"/>
      <c r="G201" s="41"/>
      <c r="H201" s="42" t="s">
        <v>1962</v>
      </c>
    </row>
    <row r="202" spans="1:8" x14ac:dyDescent="0.25">
      <c r="A202" s="39" t="s">
        <v>1752</v>
      </c>
      <c r="B202" s="39"/>
      <c r="C202" s="39"/>
      <c r="D202" s="39"/>
      <c r="E202" s="39"/>
      <c r="F202" s="39"/>
      <c r="G202" s="39">
        <v>35102020</v>
      </c>
      <c r="H202" s="43" t="s">
        <v>1963</v>
      </c>
    </row>
    <row r="203" spans="1:8" x14ac:dyDescent="0.25">
      <c r="A203" s="41" t="s">
        <v>1752</v>
      </c>
      <c r="B203" s="41"/>
      <c r="C203" s="41"/>
      <c r="D203" s="41"/>
      <c r="E203" s="41"/>
      <c r="F203" s="41"/>
      <c r="G203" s="41"/>
      <c r="H203" s="42" t="s">
        <v>1964</v>
      </c>
    </row>
    <row r="204" spans="1:8" x14ac:dyDescent="0.25">
      <c r="A204" s="39" t="s">
        <v>1752</v>
      </c>
      <c r="B204" s="39"/>
      <c r="C204" s="39"/>
      <c r="D204" s="39"/>
      <c r="E204" s="39"/>
      <c r="F204" s="39"/>
      <c r="G204" s="39">
        <v>35102030</v>
      </c>
      <c r="H204" s="43" t="s">
        <v>1965</v>
      </c>
    </row>
    <row r="205" spans="1:8" x14ac:dyDescent="0.25">
      <c r="A205" s="41" t="s">
        <v>1752</v>
      </c>
      <c r="B205" s="41"/>
      <c r="C205" s="41"/>
      <c r="D205" s="41"/>
      <c r="E205" s="41"/>
      <c r="F205" s="41"/>
      <c r="G205" s="41"/>
      <c r="H205" s="42" t="s">
        <v>1966</v>
      </c>
    </row>
    <row r="206" spans="1:8" x14ac:dyDescent="0.25">
      <c r="A206" s="41" t="s">
        <v>1752</v>
      </c>
      <c r="B206" s="41"/>
      <c r="C206" s="41"/>
      <c r="D206" s="41"/>
      <c r="E206" s="39">
        <v>351030</v>
      </c>
      <c r="F206" s="39" t="s">
        <v>1967</v>
      </c>
      <c r="G206" s="39">
        <v>35103010</v>
      </c>
      <c r="H206" s="43" t="s">
        <v>1967</v>
      </c>
    </row>
    <row r="207" spans="1:8" ht="26.25" x14ac:dyDescent="0.25">
      <c r="A207" s="41" t="s">
        <v>1752</v>
      </c>
      <c r="B207" s="41"/>
      <c r="C207" s="41"/>
      <c r="D207" s="41"/>
      <c r="E207" s="41"/>
      <c r="F207" s="41"/>
      <c r="G207" s="41"/>
      <c r="H207" s="42" t="s">
        <v>1968</v>
      </c>
    </row>
    <row r="208" spans="1:8" x14ac:dyDescent="0.25">
      <c r="A208" s="39" t="s">
        <v>1752</v>
      </c>
      <c r="B208" s="39"/>
      <c r="C208" s="39">
        <v>3520</v>
      </c>
      <c r="D208" s="39" t="s">
        <v>1969</v>
      </c>
      <c r="E208" s="39">
        <v>352010</v>
      </c>
      <c r="F208" s="39" t="s">
        <v>1970</v>
      </c>
      <c r="G208" s="39">
        <v>35201010</v>
      </c>
      <c r="H208" s="43" t="s">
        <v>1970</v>
      </c>
    </row>
    <row r="209" spans="1:8" ht="39" x14ac:dyDescent="0.25">
      <c r="A209" s="41" t="s">
        <v>1752</v>
      </c>
      <c r="B209" s="41"/>
      <c r="C209" s="41"/>
      <c r="D209" s="41"/>
      <c r="E209" s="41"/>
      <c r="F209" s="41"/>
      <c r="G209" s="41"/>
      <c r="H209" s="42" t="s">
        <v>1971</v>
      </c>
    </row>
    <row r="210" spans="1:8" x14ac:dyDescent="0.25">
      <c r="A210" s="39" t="s">
        <v>1752</v>
      </c>
      <c r="B210" s="39"/>
      <c r="C210" s="39"/>
      <c r="D210" s="39"/>
      <c r="E210" s="39">
        <v>352020</v>
      </c>
      <c r="F210" s="39" t="s">
        <v>1972</v>
      </c>
      <c r="G210" s="39">
        <v>35202010</v>
      </c>
      <c r="H210" s="43" t="s">
        <v>1972</v>
      </c>
    </row>
    <row r="211" spans="1:8" x14ac:dyDescent="0.25">
      <c r="A211" s="41" t="s">
        <v>1752</v>
      </c>
      <c r="B211" s="41"/>
      <c r="C211" s="41"/>
      <c r="D211" s="41"/>
      <c r="E211" s="51"/>
      <c r="F211" s="51"/>
      <c r="G211" s="41"/>
      <c r="H211" s="42" t="s">
        <v>1973</v>
      </c>
    </row>
    <row r="212" spans="1:8" x14ac:dyDescent="0.25">
      <c r="A212" s="41" t="s">
        <v>1752</v>
      </c>
      <c r="B212" s="41"/>
      <c r="C212" s="41"/>
      <c r="D212" s="41"/>
      <c r="E212" s="39">
        <v>352030</v>
      </c>
      <c r="F212" s="39" t="s">
        <v>1974</v>
      </c>
      <c r="G212" s="39">
        <v>35203010</v>
      </c>
      <c r="H212" s="43" t="s">
        <v>1974</v>
      </c>
    </row>
    <row r="213" spans="1:8" ht="26.25" x14ac:dyDescent="0.25">
      <c r="A213" s="41" t="s">
        <v>1752</v>
      </c>
      <c r="B213" s="41"/>
      <c r="C213" s="41"/>
      <c r="D213" s="41"/>
      <c r="E213" s="41"/>
      <c r="F213" s="41"/>
      <c r="G213" s="41"/>
      <c r="H213" s="42" t="s">
        <v>1975</v>
      </c>
    </row>
    <row r="214" spans="1:8" x14ac:dyDescent="0.25">
      <c r="A214" s="39">
        <v>40</v>
      </c>
      <c r="B214" s="39" t="s">
        <v>1575</v>
      </c>
      <c r="C214" s="39">
        <v>4010</v>
      </c>
      <c r="D214" s="39" t="s">
        <v>1976</v>
      </c>
      <c r="E214" s="39">
        <v>401010</v>
      </c>
      <c r="F214" s="39" t="s">
        <v>1976</v>
      </c>
      <c r="G214" s="39">
        <v>40101010</v>
      </c>
      <c r="H214" s="43" t="s">
        <v>1977</v>
      </c>
    </row>
    <row r="215" spans="1:8" ht="39" x14ac:dyDescent="0.25">
      <c r="A215" s="41" t="s">
        <v>1752</v>
      </c>
      <c r="B215" s="41"/>
      <c r="C215" s="41"/>
      <c r="D215" s="41"/>
      <c r="E215" s="41"/>
      <c r="F215" s="41"/>
      <c r="G215" s="41"/>
      <c r="H215" s="42" t="s">
        <v>1978</v>
      </c>
    </row>
    <row r="216" spans="1:8" x14ac:dyDescent="0.25">
      <c r="A216" s="41" t="s">
        <v>1752</v>
      </c>
      <c r="B216" s="41"/>
      <c r="C216" s="41"/>
      <c r="D216" s="41"/>
      <c r="E216" s="41"/>
      <c r="F216" s="41"/>
      <c r="G216" s="46">
        <v>40101015</v>
      </c>
      <c r="H216" s="47" t="s">
        <v>1979</v>
      </c>
    </row>
    <row r="217" spans="1:8" ht="51.75" x14ac:dyDescent="0.25">
      <c r="A217" s="41" t="s">
        <v>1752</v>
      </c>
      <c r="B217" s="41"/>
      <c r="C217" s="41"/>
      <c r="D217" s="41"/>
      <c r="E217" s="41"/>
      <c r="F217" s="41"/>
      <c r="G217" s="41"/>
      <c r="H217" s="48" t="s">
        <v>1980</v>
      </c>
    </row>
    <row r="218" spans="1:8" x14ac:dyDescent="0.25">
      <c r="A218" s="41" t="s">
        <v>1752</v>
      </c>
      <c r="B218" s="41"/>
      <c r="C218" s="41"/>
      <c r="D218" s="41"/>
      <c r="E218" s="49">
        <v>401020</v>
      </c>
      <c r="F218" s="49" t="s">
        <v>1981</v>
      </c>
      <c r="G218" s="49">
        <v>40102010</v>
      </c>
      <c r="H218" s="50" t="s">
        <v>1982</v>
      </c>
    </row>
    <row r="219" spans="1:8" ht="26.25" x14ac:dyDescent="0.25">
      <c r="A219" s="41" t="s">
        <v>1752</v>
      </c>
      <c r="B219" s="41"/>
      <c r="C219" s="41"/>
      <c r="D219" s="41"/>
      <c r="E219" s="41"/>
      <c r="F219" s="41"/>
      <c r="G219" s="41"/>
      <c r="H219" s="52" t="s">
        <v>1983</v>
      </c>
    </row>
    <row r="220" spans="1:8" x14ac:dyDescent="0.25">
      <c r="A220" s="39" t="s">
        <v>1752</v>
      </c>
      <c r="B220" s="39"/>
      <c r="C220" s="46">
        <v>4020</v>
      </c>
      <c r="D220" s="46" t="s">
        <v>1984</v>
      </c>
      <c r="E220" s="46">
        <v>402010</v>
      </c>
      <c r="F220" s="46" t="s">
        <v>1985</v>
      </c>
      <c r="G220" s="46">
        <v>40201020</v>
      </c>
      <c r="H220" s="47" t="s">
        <v>1986</v>
      </c>
    </row>
    <row r="221" spans="1:8" ht="26.25" x14ac:dyDescent="0.25">
      <c r="A221" s="41" t="s">
        <v>1752</v>
      </c>
      <c r="B221" s="41"/>
      <c r="C221" s="41"/>
      <c r="D221" s="41"/>
      <c r="E221" s="41"/>
      <c r="F221" s="41"/>
      <c r="G221" s="41"/>
      <c r="H221" s="42" t="s">
        <v>1987</v>
      </c>
    </row>
    <row r="222" spans="1:8" x14ac:dyDescent="0.25">
      <c r="A222" s="39" t="s">
        <v>1752</v>
      </c>
      <c r="B222" s="39"/>
      <c r="C222" s="39"/>
      <c r="D222" s="39"/>
      <c r="E222" s="39"/>
      <c r="F222" s="39"/>
      <c r="G222" s="39">
        <v>40201030</v>
      </c>
      <c r="H222" s="43" t="s">
        <v>1988</v>
      </c>
    </row>
    <row r="223" spans="1:8" ht="39" x14ac:dyDescent="0.25">
      <c r="A223" s="41" t="s">
        <v>1752</v>
      </c>
      <c r="B223" s="41"/>
      <c r="C223" s="41"/>
      <c r="D223" s="41"/>
      <c r="E223" s="41"/>
      <c r="F223" s="41"/>
      <c r="G223" s="41"/>
      <c r="H223" s="42" t="s">
        <v>1989</v>
      </c>
    </row>
    <row r="224" spans="1:8" x14ac:dyDescent="0.25">
      <c r="A224" s="41" t="s">
        <v>1752</v>
      </c>
      <c r="B224" s="41"/>
      <c r="C224" s="41"/>
      <c r="D224" s="41"/>
      <c r="E224" s="41"/>
      <c r="F224" s="41"/>
      <c r="G224" s="39">
        <v>40201040</v>
      </c>
      <c r="H224" s="43" t="s">
        <v>1990</v>
      </c>
    </row>
    <row r="225" spans="1:8" ht="51.75" x14ac:dyDescent="0.25">
      <c r="A225" s="41" t="s">
        <v>1752</v>
      </c>
      <c r="B225" s="41"/>
      <c r="C225" s="41"/>
      <c r="D225" s="41"/>
      <c r="E225" s="41"/>
      <c r="F225" s="41"/>
      <c r="G225" s="41"/>
      <c r="H225" s="42" t="s">
        <v>1991</v>
      </c>
    </row>
    <row r="226" spans="1:8" x14ac:dyDescent="0.25">
      <c r="A226" s="41"/>
      <c r="B226" s="41"/>
      <c r="C226" s="41"/>
      <c r="D226" s="41"/>
      <c r="E226" s="41"/>
      <c r="F226" s="41"/>
      <c r="G226" s="46">
        <v>40201050</v>
      </c>
      <c r="H226" s="47" t="s">
        <v>1992</v>
      </c>
    </row>
    <row r="227" spans="1:8" ht="39" x14ac:dyDescent="0.25">
      <c r="A227" s="41"/>
      <c r="B227" s="41"/>
      <c r="C227" s="41"/>
      <c r="D227" s="41"/>
      <c r="E227" s="41"/>
      <c r="F227" s="41"/>
      <c r="G227" s="46"/>
      <c r="H227" s="48" t="s">
        <v>1993</v>
      </c>
    </row>
    <row r="228" spans="1:8" x14ac:dyDescent="0.25">
      <c r="A228" s="41"/>
      <c r="B228" s="41"/>
      <c r="C228" s="41"/>
      <c r="D228" s="41"/>
      <c r="E228" s="41"/>
      <c r="F228" s="41"/>
      <c r="G228" s="46">
        <v>40201060</v>
      </c>
      <c r="H228" s="47" t="s">
        <v>1994</v>
      </c>
    </row>
    <row r="229" spans="1:8" ht="26.25" x14ac:dyDescent="0.25">
      <c r="A229" s="41"/>
      <c r="B229" s="41"/>
      <c r="C229" s="41"/>
      <c r="D229" s="41"/>
      <c r="E229" s="41"/>
      <c r="F229" s="41"/>
      <c r="G229" s="46"/>
      <c r="H229" s="48" t="s">
        <v>1995</v>
      </c>
    </row>
    <row r="230" spans="1:8" x14ac:dyDescent="0.25">
      <c r="A230" s="41" t="s">
        <v>1752</v>
      </c>
      <c r="B230" s="41"/>
      <c r="C230" s="41"/>
      <c r="D230" s="41"/>
      <c r="E230" s="39">
        <v>402020</v>
      </c>
      <c r="F230" s="39" t="s">
        <v>1996</v>
      </c>
      <c r="G230" s="39">
        <v>40202010</v>
      </c>
      <c r="H230" s="43" t="s">
        <v>1996</v>
      </c>
    </row>
    <row r="231" spans="1:8" ht="26.25" x14ac:dyDescent="0.25">
      <c r="A231" s="41" t="s">
        <v>1752</v>
      </c>
      <c r="B231" s="41"/>
      <c r="C231" s="41"/>
      <c r="D231" s="41"/>
      <c r="E231" s="41"/>
      <c r="F231" s="41"/>
      <c r="G231" s="41"/>
      <c r="H231" s="42" t="s">
        <v>1997</v>
      </c>
    </row>
    <row r="232" spans="1:8" x14ac:dyDescent="0.25">
      <c r="A232" s="41" t="s">
        <v>1752</v>
      </c>
      <c r="B232" s="41"/>
      <c r="C232" s="41"/>
      <c r="D232" s="41"/>
      <c r="E232" s="39">
        <v>402030</v>
      </c>
      <c r="F232" s="39" t="s">
        <v>1998</v>
      </c>
      <c r="G232" s="39">
        <v>40203010</v>
      </c>
      <c r="H232" s="43" t="s">
        <v>1999</v>
      </c>
    </row>
    <row r="233" spans="1:8" ht="39" x14ac:dyDescent="0.25">
      <c r="A233" s="41" t="s">
        <v>1752</v>
      </c>
      <c r="B233" s="41"/>
      <c r="C233" s="41"/>
      <c r="D233" s="41"/>
      <c r="E233" s="39"/>
      <c r="F233" s="39"/>
      <c r="G233" s="39"/>
      <c r="H233" s="42" t="s">
        <v>2000</v>
      </c>
    </row>
    <row r="234" spans="1:8" x14ac:dyDescent="0.25">
      <c r="A234" s="41" t="s">
        <v>1752</v>
      </c>
      <c r="B234" s="41"/>
      <c r="C234" s="41"/>
      <c r="D234" s="41"/>
      <c r="E234" s="39"/>
      <c r="F234" s="39"/>
      <c r="G234" s="39">
        <v>40203020</v>
      </c>
      <c r="H234" s="43" t="s">
        <v>2001</v>
      </c>
    </row>
    <row r="235" spans="1:8" ht="39" x14ac:dyDescent="0.25">
      <c r="A235" s="41" t="s">
        <v>1752</v>
      </c>
      <c r="B235" s="41"/>
      <c r="C235" s="41"/>
      <c r="D235" s="41"/>
      <c r="E235" s="39"/>
      <c r="F235" s="39"/>
      <c r="G235" s="39"/>
      <c r="H235" s="42" t="s">
        <v>2002</v>
      </c>
    </row>
    <row r="236" spans="1:8" x14ac:dyDescent="0.25">
      <c r="A236" s="41" t="s">
        <v>1752</v>
      </c>
      <c r="B236" s="41"/>
      <c r="C236" s="41"/>
      <c r="D236" s="41"/>
      <c r="E236" s="39"/>
      <c r="F236" s="39"/>
      <c r="G236" s="39">
        <v>40203030</v>
      </c>
      <c r="H236" s="43" t="s">
        <v>2003</v>
      </c>
    </row>
    <row r="237" spans="1:8" ht="51.75" x14ac:dyDescent="0.25">
      <c r="A237" s="41" t="s">
        <v>1752</v>
      </c>
      <c r="B237" s="41"/>
      <c r="C237" s="41"/>
      <c r="D237" s="41"/>
      <c r="E237" s="41"/>
      <c r="F237" s="41"/>
      <c r="G237" s="39"/>
      <c r="H237" s="42" t="s">
        <v>2004</v>
      </c>
    </row>
    <row r="238" spans="1:8" x14ac:dyDescent="0.25">
      <c r="A238" s="41" t="s">
        <v>1752</v>
      </c>
      <c r="B238" s="41"/>
      <c r="C238" s="41"/>
      <c r="D238" s="41"/>
      <c r="E238" s="41"/>
      <c r="F238" s="41"/>
      <c r="G238" s="39">
        <v>40203040</v>
      </c>
      <c r="H238" s="43" t="s">
        <v>2005</v>
      </c>
    </row>
    <row r="239" spans="1:8" ht="26.25" x14ac:dyDescent="0.25">
      <c r="A239" s="41" t="s">
        <v>1752</v>
      </c>
      <c r="B239" s="41"/>
      <c r="C239" s="41"/>
      <c r="D239" s="41"/>
      <c r="E239" s="41"/>
      <c r="F239" s="41"/>
      <c r="G239" s="39"/>
      <c r="H239" s="42" t="s">
        <v>2006</v>
      </c>
    </row>
    <row r="240" spans="1:8" x14ac:dyDescent="0.25">
      <c r="A240" s="39" t="s">
        <v>1752</v>
      </c>
      <c r="B240" s="39"/>
      <c r="C240" s="39"/>
      <c r="D240" s="39"/>
      <c r="E240" s="39">
        <v>402040</v>
      </c>
      <c r="F240" s="39" t="s">
        <v>2007</v>
      </c>
      <c r="G240" s="39">
        <v>40204010</v>
      </c>
      <c r="H240" s="43" t="s">
        <v>2008</v>
      </c>
    </row>
    <row r="241" spans="1:8" ht="26.25" x14ac:dyDescent="0.25">
      <c r="A241" s="41" t="s">
        <v>1752</v>
      </c>
      <c r="B241" s="41"/>
      <c r="C241" s="41"/>
      <c r="D241" s="41"/>
      <c r="E241" s="41"/>
      <c r="F241" s="41"/>
      <c r="G241" s="39"/>
      <c r="H241" s="42" t="s">
        <v>2009</v>
      </c>
    </row>
    <row r="242" spans="1:8" x14ac:dyDescent="0.25">
      <c r="A242" s="39" t="s">
        <v>1752</v>
      </c>
      <c r="B242" s="39"/>
      <c r="C242" s="39">
        <v>4030</v>
      </c>
      <c r="D242" s="39" t="s">
        <v>2010</v>
      </c>
      <c r="E242" s="39">
        <v>403010</v>
      </c>
      <c r="F242" s="39" t="s">
        <v>2010</v>
      </c>
      <c r="G242" s="39">
        <v>40301010</v>
      </c>
      <c r="H242" s="43" t="s">
        <v>2011</v>
      </c>
    </row>
    <row r="243" spans="1:8" x14ac:dyDescent="0.25">
      <c r="A243" s="41" t="s">
        <v>1752</v>
      </c>
      <c r="B243" s="39"/>
      <c r="C243" s="41"/>
      <c r="D243" s="41"/>
      <c r="E243" s="41"/>
      <c r="F243" s="41"/>
      <c r="G243" s="41"/>
      <c r="H243" s="42" t="s">
        <v>2012</v>
      </c>
    </row>
    <row r="244" spans="1:8" x14ac:dyDescent="0.25">
      <c r="A244" s="39" t="s">
        <v>1752</v>
      </c>
      <c r="B244" s="39"/>
      <c r="C244" s="39"/>
      <c r="D244" s="39"/>
      <c r="E244" s="39"/>
      <c r="F244" s="39"/>
      <c r="G244" s="39">
        <v>40301020</v>
      </c>
      <c r="H244" s="43" t="s">
        <v>2013</v>
      </c>
    </row>
    <row r="245" spans="1:8" ht="26.25" x14ac:dyDescent="0.25">
      <c r="A245" s="41" t="s">
        <v>1752</v>
      </c>
      <c r="B245" s="41"/>
      <c r="C245" s="41"/>
      <c r="D245" s="41"/>
      <c r="E245" s="41"/>
      <c r="F245" s="41"/>
      <c r="G245" s="41"/>
      <c r="H245" s="42" t="s">
        <v>2014</v>
      </c>
    </row>
    <row r="246" spans="1:8" x14ac:dyDescent="0.25">
      <c r="A246" s="39" t="s">
        <v>1752</v>
      </c>
      <c r="B246" s="39"/>
      <c r="C246" s="39"/>
      <c r="D246" s="39"/>
      <c r="E246" s="39"/>
      <c r="F246" s="39"/>
      <c r="G246" s="39">
        <v>40301030</v>
      </c>
      <c r="H246" s="43" t="s">
        <v>2015</v>
      </c>
    </row>
    <row r="247" spans="1:8" x14ac:dyDescent="0.25">
      <c r="A247" s="41" t="s">
        <v>1752</v>
      </c>
      <c r="B247" s="41"/>
      <c r="C247" s="41"/>
      <c r="D247" s="41"/>
      <c r="E247" s="41"/>
      <c r="F247" s="41"/>
      <c r="G247" s="41"/>
      <c r="H247" s="42" t="s">
        <v>2016</v>
      </c>
    </row>
    <row r="248" spans="1:8" x14ac:dyDescent="0.25">
      <c r="A248" s="39" t="s">
        <v>1752</v>
      </c>
      <c r="B248" s="39"/>
      <c r="C248" s="39"/>
      <c r="D248" s="39"/>
      <c r="E248" s="39"/>
      <c r="F248" s="39"/>
      <c r="G248" s="39">
        <v>40301040</v>
      </c>
      <c r="H248" s="43" t="s">
        <v>2017</v>
      </c>
    </row>
    <row r="249" spans="1:8" x14ac:dyDescent="0.25">
      <c r="A249" s="41" t="s">
        <v>1752</v>
      </c>
      <c r="B249" s="41"/>
      <c r="C249" s="41"/>
      <c r="D249" s="41"/>
      <c r="E249" s="41"/>
      <c r="F249" s="41"/>
      <c r="G249" s="41"/>
      <c r="H249" s="42" t="s">
        <v>2018</v>
      </c>
    </row>
    <row r="250" spans="1:8" x14ac:dyDescent="0.25">
      <c r="A250" s="39" t="s">
        <v>1752</v>
      </c>
      <c r="B250" s="39"/>
      <c r="C250" s="39"/>
      <c r="D250" s="39"/>
      <c r="E250" s="39"/>
      <c r="F250" s="39"/>
      <c r="G250" s="39">
        <v>40301050</v>
      </c>
      <c r="H250" s="43" t="s">
        <v>2019</v>
      </c>
    </row>
    <row r="251" spans="1:8" x14ac:dyDescent="0.25">
      <c r="A251" s="41" t="s">
        <v>1752</v>
      </c>
      <c r="B251" s="41"/>
      <c r="C251" s="41"/>
      <c r="D251" s="41"/>
      <c r="E251" s="41"/>
      <c r="F251" s="41"/>
      <c r="G251" s="41"/>
      <c r="H251" s="42" t="s">
        <v>2020</v>
      </c>
    </row>
    <row r="252" spans="1:8" x14ac:dyDescent="0.25">
      <c r="A252" s="39">
        <v>45</v>
      </c>
      <c r="B252" s="39" t="s">
        <v>1573</v>
      </c>
      <c r="C252" s="39">
        <v>4510</v>
      </c>
      <c r="D252" s="39" t="s">
        <v>2021</v>
      </c>
      <c r="E252" s="39">
        <v>451020</v>
      </c>
      <c r="F252" s="39" t="s">
        <v>2022</v>
      </c>
      <c r="G252" s="39">
        <v>45102010</v>
      </c>
      <c r="H252" s="43" t="s">
        <v>2023</v>
      </c>
    </row>
    <row r="253" spans="1:8" ht="26.25" x14ac:dyDescent="0.25">
      <c r="A253" s="41" t="s">
        <v>1752</v>
      </c>
      <c r="B253" s="41"/>
      <c r="C253" s="41"/>
      <c r="D253" s="41"/>
      <c r="E253" s="41"/>
      <c r="F253" s="41"/>
      <c r="G253" s="41"/>
      <c r="H253" s="42" t="s">
        <v>2024</v>
      </c>
    </row>
    <row r="254" spans="1:8" x14ac:dyDescent="0.25">
      <c r="A254" s="41" t="s">
        <v>1752</v>
      </c>
      <c r="B254" s="41"/>
      <c r="C254" s="41"/>
      <c r="D254" s="41"/>
      <c r="E254" s="41"/>
      <c r="F254" s="41"/>
      <c r="G254" s="49">
        <v>45102020</v>
      </c>
      <c r="H254" s="50" t="s">
        <v>2025</v>
      </c>
    </row>
    <row r="255" spans="1:8" ht="26.25" x14ac:dyDescent="0.25">
      <c r="A255" s="41" t="s">
        <v>1752</v>
      </c>
      <c r="B255" s="41"/>
      <c r="C255" s="41"/>
      <c r="D255" s="41"/>
      <c r="E255" s="41"/>
      <c r="F255" s="41"/>
      <c r="G255" s="41"/>
      <c r="H255" s="52" t="s">
        <v>2026</v>
      </c>
    </row>
    <row r="256" spans="1:8" x14ac:dyDescent="0.25">
      <c r="A256" s="41"/>
      <c r="B256" s="41"/>
      <c r="C256" s="41"/>
      <c r="D256" s="41"/>
      <c r="E256" s="41"/>
      <c r="F256" s="41"/>
      <c r="G256" s="39">
        <v>45102030</v>
      </c>
      <c r="H256" s="43" t="s">
        <v>2027</v>
      </c>
    </row>
    <row r="257" spans="1:8" ht="26.25" x14ac:dyDescent="0.25">
      <c r="A257" s="41" t="s">
        <v>1752</v>
      </c>
      <c r="B257" s="41"/>
      <c r="C257" s="41"/>
      <c r="D257" s="41"/>
      <c r="E257" s="41"/>
      <c r="F257" s="41"/>
      <c r="G257" s="41"/>
      <c r="H257" s="42" t="s">
        <v>2028</v>
      </c>
    </row>
    <row r="258" spans="1:8" x14ac:dyDescent="0.25">
      <c r="A258" s="39" t="s">
        <v>1752</v>
      </c>
      <c r="B258" s="39"/>
      <c r="C258" s="39"/>
      <c r="D258" s="39"/>
      <c r="E258" s="39">
        <v>451030</v>
      </c>
      <c r="F258" s="39" t="s">
        <v>2029</v>
      </c>
      <c r="G258" s="39">
        <v>45103010</v>
      </c>
      <c r="H258" s="43" t="s">
        <v>2030</v>
      </c>
    </row>
    <row r="259" spans="1:8" ht="39" x14ac:dyDescent="0.25">
      <c r="A259" s="41" t="s">
        <v>1752</v>
      </c>
      <c r="B259" s="41"/>
      <c r="C259" s="41"/>
      <c r="D259" s="41"/>
      <c r="E259" s="41"/>
      <c r="F259" s="41"/>
      <c r="G259" s="41"/>
      <c r="H259" s="42" t="s">
        <v>2031</v>
      </c>
    </row>
    <row r="260" spans="1:8" x14ac:dyDescent="0.25">
      <c r="A260" s="39" t="s">
        <v>1752</v>
      </c>
      <c r="B260" s="39"/>
      <c r="C260" s="39"/>
      <c r="D260" s="39"/>
      <c r="E260" s="39"/>
      <c r="F260" s="39"/>
      <c r="G260" s="39">
        <v>45103020</v>
      </c>
      <c r="H260" s="43" t="s">
        <v>2032</v>
      </c>
    </row>
    <row r="261" spans="1:8" x14ac:dyDescent="0.25">
      <c r="A261" s="41" t="s">
        <v>1752</v>
      </c>
      <c r="B261" s="41"/>
      <c r="C261" s="41"/>
      <c r="D261" s="41"/>
      <c r="E261" s="41"/>
      <c r="F261" s="41"/>
      <c r="G261" s="41"/>
      <c r="H261" s="42" t="s">
        <v>2033</v>
      </c>
    </row>
    <row r="262" spans="1:8" x14ac:dyDescent="0.25">
      <c r="A262" s="39" t="s">
        <v>1752</v>
      </c>
      <c r="B262" s="39"/>
      <c r="C262" s="39">
        <v>4520</v>
      </c>
      <c r="D262" s="39" t="s">
        <v>2034</v>
      </c>
      <c r="E262" s="39">
        <v>452010</v>
      </c>
      <c r="F262" s="39" t="s">
        <v>2035</v>
      </c>
      <c r="G262" s="39">
        <v>45201020</v>
      </c>
      <c r="H262" s="43" t="s">
        <v>2035</v>
      </c>
    </row>
    <row r="263" spans="1:8" ht="26.25" x14ac:dyDescent="0.25">
      <c r="A263" s="39" t="s">
        <v>1752</v>
      </c>
      <c r="B263" s="39"/>
      <c r="C263" s="39"/>
      <c r="D263" s="39"/>
      <c r="E263" s="39"/>
      <c r="F263" s="39"/>
      <c r="G263" s="39"/>
      <c r="H263" s="42" t="s">
        <v>2036</v>
      </c>
    </row>
    <row r="264" spans="1:8" x14ac:dyDescent="0.25">
      <c r="A264" s="41" t="s">
        <v>1752</v>
      </c>
      <c r="B264" s="41"/>
      <c r="C264" s="41"/>
      <c r="D264" s="41"/>
      <c r="E264" s="39">
        <v>452020</v>
      </c>
      <c r="F264" s="39" t="s">
        <v>2037</v>
      </c>
      <c r="G264" s="39">
        <v>45202030</v>
      </c>
      <c r="H264" s="43" t="s">
        <v>2037</v>
      </c>
    </row>
    <row r="265" spans="1:8" ht="39" x14ac:dyDescent="0.25">
      <c r="A265" s="41" t="s">
        <v>1752</v>
      </c>
      <c r="B265" s="41"/>
      <c r="C265" s="41"/>
      <c r="D265" s="41"/>
      <c r="E265" s="41"/>
      <c r="F265" s="41"/>
      <c r="G265" s="41"/>
      <c r="H265" s="42" t="s">
        <v>2038</v>
      </c>
    </row>
    <row r="266" spans="1:8" x14ac:dyDescent="0.25">
      <c r="A266" s="39" t="s">
        <v>1752</v>
      </c>
      <c r="B266" s="39"/>
      <c r="C266" s="39"/>
      <c r="D266" s="39"/>
      <c r="E266" s="39">
        <v>452030</v>
      </c>
      <c r="F266" s="39" t="s">
        <v>2039</v>
      </c>
      <c r="G266" s="39">
        <v>45203010</v>
      </c>
      <c r="H266" s="43" t="s">
        <v>2040</v>
      </c>
    </row>
    <row r="267" spans="1:8" ht="26.25" x14ac:dyDescent="0.25">
      <c r="A267" s="41" t="s">
        <v>1752</v>
      </c>
      <c r="B267" s="41"/>
      <c r="C267" s="41"/>
      <c r="D267" s="41"/>
      <c r="E267" s="41"/>
      <c r="F267" s="41"/>
      <c r="G267" s="41"/>
      <c r="H267" s="42" t="s">
        <v>2041</v>
      </c>
    </row>
    <row r="268" spans="1:8" x14ac:dyDescent="0.25">
      <c r="A268" s="41" t="s">
        <v>1752</v>
      </c>
      <c r="B268" s="41"/>
      <c r="C268" s="41"/>
      <c r="D268" s="41"/>
      <c r="E268" s="41"/>
      <c r="F268" s="41"/>
      <c r="G268" s="39">
        <v>45203015</v>
      </c>
      <c r="H268" s="43" t="s">
        <v>2042</v>
      </c>
    </row>
    <row r="269" spans="1:8" ht="26.25" x14ac:dyDescent="0.25">
      <c r="A269" s="41" t="s">
        <v>1752</v>
      </c>
      <c r="B269" s="41"/>
      <c r="C269" s="41"/>
      <c r="D269" s="41"/>
      <c r="E269" s="41"/>
      <c r="F269" s="41"/>
      <c r="G269" s="41"/>
      <c r="H269" s="42" t="s">
        <v>2043</v>
      </c>
    </row>
    <row r="270" spans="1:8" x14ac:dyDescent="0.25">
      <c r="A270" s="41" t="s">
        <v>1752</v>
      </c>
      <c r="B270" s="41"/>
      <c r="C270" s="41"/>
      <c r="D270" s="41"/>
      <c r="E270" s="41"/>
      <c r="F270" s="41"/>
      <c r="G270" s="39">
        <v>45203020</v>
      </c>
      <c r="H270" s="43" t="s">
        <v>2044</v>
      </c>
    </row>
    <row r="271" spans="1:8" x14ac:dyDescent="0.25">
      <c r="A271" s="41" t="s">
        <v>1752</v>
      </c>
      <c r="B271" s="41"/>
      <c r="C271" s="41"/>
      <c r="D271" s="41"/>
      <c r="E271" s="41"/>
      <c r="F271" s="41"/>
      <c r="G271" s="41"/>
      <c r="H271" s="42" t="s">
        <v>2045</v>
      </c>
    </row>
    <row r="272" spans="1:8" x14ac:dyDescent="0.25">
      <c r="A272" s="41" t="s">
        <v>1752</v>
      </c>
      <c r="B272" s="41"/>
      <c r="C272" s="41"/>
      <c r="D272" s="41"/>
      <c r="E272" s="41"/>
      <c r="F272" s="41"/>
      <c r="G272" s="39">
        <v>45203030</v>
      </c>
      <c r="H272" s="43" t="s">
        <v>2046</v>
      </c>
    </row>
    <row r="273" spans="1:8" ht="26.25" x14ac:dyDescent="0.25">
      <c r="A273" s="41" t="s">
        <v>1752</v>
      </c>
      <c r="B273" s="41"/>
      <c r="C273" s="41"/>
      <c r="D273" s="41"/>
      <c r="E273" s="41"/>
      <c r="F273" s="41"/>
      <c r="G273" s="41"/>
      <c r="H273" s="42" t="s">
        <v>2047</v>
      </c>
    </row>
    <row r="274" spans="1:8" x14ac:dyDescent="0.25">
      <c r="A274" s="41" t="s">
        <v>1752</v>
      </c>
      <c r="B274" s="41"/>
      <c r="C274" s="39">
        <v>4530</v>
      </c>
      <c r="D274" s="39" t="s">
        <v>2048</v>
      </c>
      <c r="E274" s="39">
        <v>453010</v>
      </c>
      <c r="F274" s="39" t="s">
        <v>2048</v>
      </c>
      <c r="G274" s="44">
        <v>45301010</v>
      </c>
      <c r="H274" s="45" t="s">
        <v>2049</v>
      </c>
    </row>
    <row r="275" spans="1:8" x14ac:dyDescent="0.25">
      <c r="A275" s="41" t="s">
        <v>1752</v>
      </c>
      <c r="B275" s="41"/>
      <c r="C275" s="41"/>
      <c r="D275" s="41"/>
      <c r="E275" s="41"/>
      <c r="F275" s="41"/>
      <c r="G275" s="41"/>
      <c r="H275" s="42" t="s">
        <v>2050</v>
      </c>
    </row>
    <row r="276" spans="1:8" x14ac:dyDescent="0.25">
      <c r="A276" s="41" t="s">
        <v>1752</v>
      </c>
      <c r="B276" s="41"/>
      <c r="C276" s="41"/>
      <c r="D276" s="41"/>
      <c r="E276" s="41"/>
      <c r="F276" s="41"/>
      <c r="G276" s="39">
        <v>45301020</v>
      </c>
      <c r="H276" s="43" t="s">
        <v>2051</v>
      </c>
    </row>
    <row r="277" spans="1:8" x14ac:dyDescent="0.25">
      <c r="A277" s="41" t="s">
        <v>1752</v>
      </c>
      <c r="B277" s="41"/>
      <c r="C277" s="41"/>
      <c r="D277" s="41"/>
      <c r="E277" s="41"/>
      <c r="F277" s="41"/>
      <c r="G277" s="41"/>
      <c r="H277" s="42" t="s">
        <v>2052</v>
      </c>
    </row>
    <row r="278" spans="1:8" x14ac:dyDescent="0.25">
      <c r="A278" s="39">
        <v>50</v>
      </c>
      <c r="B278" s="39" t="s">
        <v>2053</v>
      </c>
      <c r="C278" s="39">
        <v>5010</v>
      </c>
      <c r="D278" s="39" t="s">
        <v>2054</v>
      </c>
      <c r="E278" s="39">
        <v>501010</v>
      </c>
      <c r="F278" s="39" t="s">
        <v>2055</v>
      </c>
      <c r="G278" s="39">
        <v>50101010</v>
      </c>
      <c r="H278" s="43" t="s">
        <v>2056</v>
      </c>
    </row>
    <row r="279" spans="1:8" x14ac:dyDescent="0.25">
      <c r="A279" s="41" t="s">
        <v>1752</v>
      </c>
      <c r="B279" s="41"/>
      <c r="C279" s="41"/>
      <c r="D279" s="41"/>
      <c r="E279" s="41"/>
      <c r="F279" s="41"/>
      <c r="G279" s="41"/>
      <c r="H279" s="42" t="s">
        <v>2057</v>
      </c>
    </row>
    <row r="280" spans="1:8" x14ac:dyDescent="0.25">
      <c r="A280" s="39" t="s">
        <v>1752</v>
      </c>
      <c r="B280" s="39"/>
      <c r="C280" s="39"/>
      <c r="D280" s="39"/>
      <c r="E280" s="39"/>
      <c r="F280" s="39"/>
      <c r="G280" s="39">
        <v>50101020</v>
      </c>
      <c r="H280" s="43" t="s">
        <v>2058</v>
      </c>
    </row>
    <row r="281" spans="1:8" ht="26.25" x14ac:dyDescent="0.25">
      <c r="A281" s="41" t="s">
        <v>1752</v>
      </c>
      <c r="B281" s="41"/>
      <c r="C281" s="41"/>
      <c r="D281" s="41"/>
      <c r="E281" s="41"/>
      <c r="F281" s="41"/>
      <c r="G281" s="41"/>
      <c r="H281" s="42" t="s">
        <v>2059</v>
      </c>
    </row>
    <row r="282" spans="1:8" x14ac:dyDescent="0.25">
      <c r="A282" s="39" t="s">
        <v>1752</v>
      </c>
      <c r="B282" s="39"/>
      <c r="C282" s="39"/>
      <c r="D282" s="39"/>
      <c r="E282" s="39">
        <v>501020</v>
      </c>
      <c r="F282" s="39" t="s">
        <v>2060</v>
      </c>
      <c r="G282" s="39">
        <v>50102010</v>
      </c>
      <c r="H282" s="43" t="s">
        <v>2060</v>
      </c>
    </row>
    <row r="283" spans="1:8" x14ac:dyDescent="0.25">
      <c r="A283" s="41" t="s">
        <v>1752</v>
      </c>
      <c r="B283" s="41"/>
      <c r="C283" s="41"/>
      <c r="D283" s="41"/>
      <c r="E283" s="41"/>
      <c r="F283" s="41"/>
      <c r="G283" s="41"/>
      <c r="H283" s="42" t="s">
        <v>2061</v>
      </c>
    </row>
    <row r="284" spans="1:8" x14ac:dyDescent="0.25">
      <c r="A284" s="41"/>
      <c r="B284" s="41"/>
      <c r="C284" s="53">
        <v>5020</v>
      </c>
      <c r="D284" s="54" t="s">
        <v>2062</v>
      </c>
      <c r="E284" s="53">
        <v>502010</v>
      </c>
      <c r="F284" s="54" t="s">
        <v>2063</v>
      </c>
      <c r="G284" s="53">
        <v>50201010</v>
      </c>
      <c r="H284" s="55" t="s">
        <v>2064</v>
      </c>
    </row>
    <row r="285" spans="1:8" x14ac:dyDescent="0.25">
      <c r="A285" s="41"/>
      <c r="B285" s="41"/>
      <c r="C285" s="56"/>
      <c r="D285" s="57"/>
      <c r="E285" s="56"/>
      <c r="F285" s="57"/>
      <c r="G285" s="56"/>
      <c r="H285" s="58" t="s">
        <v>2065</v>
      </c>
    </row>
    <row r="286" spans="1:8" x14ac:dyDescent="0.25">
      <c r="A286" s="41"/>
      <c r="B286" s="41"/>
      <c r="C286" s="59"/>
      <c r="D286" s="54"/>
      <c r="E286" s="59"/>
      <c r="F286" s="54"/>
      <c r="G286" s="53">
        <v>50201020</v>
      </c>
      <c r="H286" s="55" t="s">
        <v>2066</v>
      </c>
    </row>
    <row r="287" spans="1:8" ht="26.25" x14ac:dyDescent="0.25">
      <c r="A287" s="41"/>
      <c r="B287" s="41"/>
      <c r="C287" s="56"/>
      <c r="D287" s="57"/>
      <c r="E287" s="56"/>
      <c r="F287" s="57"/>
      <c r="G287" s="56"/>
      <c r="H287" s="58" t="s">
        <v>2067</v>
      </c>
    </row>
    <row r="288" spans="1:8" x14ac:dyDescent="0.25">
      <c r="A288" s="41"/>
      <c r="B288" s="41"/>
      <c r="C288" s="56"/>
      <c r="D288" s="57"/>
      <c r="E288" s="56"/>
      <c r="F288" s="57"/>
      <c r="G288" s="53">
        <v>50201030</v>
      </c>
      <c r="H288" s="55" t="s">
        <v>2068</v>
      </c>
    </row>
    <row r="289" spans="1:8" x14ac:dyDescent="0.25">
      <c r="A289" s="41"/>
      <c r="B289" s="41"/>
      <c r="C289" s="56"/>
      <c r="D289" s="57"/>
      <c r="E289" s="56"/>
      <c r="F289" s="57"/>
      <c r="G289" s="56"/>
      <c r="H289" s="58" t="s">
        <v>2069</v>
      </c>
    </row>
    <row r="290" spans="1:8" x14ac:dyDescent="0.25">
      <c r="A290" s="41"/>
      <c r="B290" s="41"/>
      <c r="C290" s="59"/>
      <c r="D290" s="54"/>
      <c r="E290" s="59"/>
      <c r="F290" s="54"/>
      <c r="G290" s="53">
        <v>50201040</v>
      </c>
      <c r="H290" s="55" t="s">
        <v>2070</v>
      </c>
    </row>
    <row r="291" spans="1:8" x14ac:dyDescent="0.25">
      <c r="A291" s="41"/>
      <c r="B291" s="41"/>
      <c r="C291" s="56"/>
      <c r="D291" s="57"/>
      <c r="E291" s="56"/>
      <c r="F291" s="57"/>
      <c r="G291" s="56"/>
      <c r="H291" s="58" t="s">
        <v>2071</v>
      </c>
    </row>
    <row r="292" spans="1:8" x14ac:dyDescent="0.25">
      <c r="A292" s="41"/>
      <c r="B292" s="41"/>
      <c r="C292" s="56"/>
      <c r="D292" s="57"/>
      <c r="E292" s="53">
        <v>502020</v>
      </c>
      <c r="F292" s="54" t="s">
        <v>2072</v>
      </c>
      <c r="G292" s="53">
        <v>50202010</v>
      </c>
      <c r="H292" s="55" t="s">
        <v>2073</v>
      </c>
    </row>
    <row r="293" spans="1:8" ht="39" x14ac:dyDescent="0.25">
      <c r="A293" s="41"/>
      <c r="B293" s="41"/>
      <c r="C293" s="56"/>
      <c r="D293" s="57"/>
      <c r="E293" s="56"/>
      <c r="F293" s="57"/>
      <c r="G293" s="56"/>
      <c r="H293" s="58" t="s">
        <v>2074</v>
      </c>
    </row>
    <row r="294" spans="1:8" x14ac:dyDescent="0.25">
      <c r="A294" s="41"/>
      <c r="B294" s="41"/>
      <c r="C294" s="56"/>
      <c r="D294" s="57"/>
      <c r="E294" s="56"/>
      <c r="F294" s="57"/>
      <c r="G294" s="53">
        <v>50202020</v>
      </c>
      <c r="H294" s="55" t="s">
        <v>2075</v>
      </c>
    </row>
    <row r="295" spans="1:8" ht="26.25" x14ac:dyDescent="0.25">
      <c r="A295" s="41"/>
      <c r="B295" s="41"/>
      <c r="C295" s="56"/>
      <c r="D295" s="57"/>
      <c r="E295" s="56"/>
      <c r="F295" s="57"/>
      <c r="G295" s="56"/>
      <c r="H295" s="58" t="s">
        <v>2076</v>
      </c>
    </row>
    <row r="296" spans="1:8" x14ac:dyDescent="0.25">
      <c r="A296" s="41"/>
      <c r="B296" s="41"/>
      <c r="C296" s="56"/>
      <c r="D296" s="57"/>
      <c r="E296" s="53">
        <v>502030</v>
      </c>
      <c r="F296" s="54" t="s">
        <v>2077</v>
      </c>
      <c r="G296" s="53">
        <v>50203010</v>
      </c>
      <c r="H296" s="55" t="s">
        <v>2077</v>
      </c>
    </row>
    <row r="297" spans="1:8" ht="39" x14ac:dyDescent="0.25">
      <c r="A297" s="41"/>
      <c r="B297" s="41"/>
      <c r="C297" s="56"/>
      <c r="D297" s="57"/>
      <c r="E297" s="56"/>
      <c r="F297" s="57"/>
      <c r="G297" s="56"/>
      <c r="H297" s="58" t="s">
        <v>2078</v>
      </c>
    </row>
    <row r="298" spans="1:8" x14ac:dyDescent="0.25">
      <c r="A298" s="39">
        <v>55</v>
      </c>
      <c r="B298" s="39" t="s">
        <v>2079</v>
      </c>
      <c r="C298" s="39">
        <v>5510</v>
      </c>
      <c r="D298" s="39" t="s">
        <v>2079</v>
      </c>
      <c r="E298" s="39">
        <v>551010</v>
      </c>
      <c r="F298" s="39" t="s">
        <v>2080</v>
      </c>
      <c r="G298" s="39">
        <v>55101010</v>
      </c>
      <c r="H298" s="43" t="s">
        <v>2080</v>
      </c>
    </row>
    <row r="299" spans="1:8" x14ac:dyDescent="0.25">
      <c r="A299" s="41" t="s">
        <v>1752</v>
      </c>
      <c r="B299" s="41"/>
      <c r="C299" s="41"/>
      <c r="D299" s="41"/>
      <c r="E299" s="41"/>
      <c r="F299" s="41"/>
      <c r="G299" s="41"/>
      <c r="H299" s="42" t="s">
        <v>2081</v>
      </c>
    </row>
    <row r="300" spans="1:8" x14ac:dyDescent="0.25">
      <c r="A300" s="39" t="s">
        <v>1752</v>
      </c>
      <c r="B300" s="39"/>
      <c r="C300" s="39"/>
      <c r="D300" s="39"/>
      <c r="E300" s="39">
        <v>551020</v>
      </c>
      <c r="F300" s="39" t="s">
        <v>2082</v>
      </c>
      <c r="G300" s="39">
        <v>55102010</v>
      </c>
      <c r="H300" s="43" t="s">
        <v>2082</v>
      </c>
    </row>
    <row r="301" spans="1:8" ht="39" x14ac:dyDescent="0.25">
      <c r="A301" s="41" t="s">
        <v>1752</v>
      </c>
      <c r="B301" s="41"/>
      <c r="C301" s="41"/>
      <c r="D301" s="41"/>
      <c r="E301" s="41"/>
      <c r="F301" s="41"/>
      <c r="G301" s="41"/>
      <c r="H301" s="42" t="s">
        <v>2083</v>
      </c>
    </row>
    <row r="302" spans="1:8" x14ac:dyDescent="0.25">
      <c r="A302" s="39" t="s">
        <v>1752</v>
      </c>
      <c r="B302" s="39"/>
      <c r="C302" s="39"/>
      <c r="D302" s="39"/>
      <c r="E302" s="39">
        <v>551030</v>
      </c>
      <c r="F302" s="39" t="s">
        <v>2084</v>
      </c>
      <c r="G302" s="39">
        <v>55103010</v>
      </c>
      <c r="H302" s="43" t="s">
        <v>2084</v>
      </c>
    </row>
    <row r="303" spans="1:8" x14ac:dyDescent="0.25">
      <c r="A303" s="41" t="s">
        <v>1752</v>
      </c>
      <c r="B303" s="41"/>
      <c r="C303" s="41"/>
      <c r="D303" s="41"/>
      <c r="E303" s="41"/>
      <c r="F303" s="41"/>
      <c r="G303" s="41"/>
      <c r="H303" s="42" t="s">
        <v>2085</v>
      </c>
    </row>
    <row r="304" spans="1:8" x14ac:dyDescent="0.25">
      <c r="A304" s="39" t="s">
        <v>1752</v>
      </c>
      <c r="B304" s="39"/>
      <c r="C304" s="39"/>
      <c r="D304" s="39"/>
      <c r="E304" s="39">
        <v>551040</v>
      </c>
      <c r="F304" s="39" t="s">
        <v>2086</v>
      </c>
      <c r="G304" s="39">
        <v>55104010</v>
      </c>
      <c r="H304" s="43" t="s">
        <v>2086</v>
      </c>
    </row>
    <row r="305" spans="1:8" x14ac:dyDescent="0.25">
      <c r="A305" s="41" t="s">
        <v>1752</v>
      </c>
      <c r="B305" s="41"/>
      <c r="C305" s="41"/>
      <c r="D305" s="41"/>
      <c r="E305" s="41"/>
      <c r="F305" s="41"/>
      <c r="G305" s="41"/>
      <c r="H305" s="42" t="s">
        <v>2087</v>
      </c>
    </row>
    <row r="306" spans="1:8" x14ac:dyDescent="0.25">
      <c r="A306" s="41" t="s">
        <v>1752</v>
      </c>
      <c r="B306" s="41"/>
      <c r="C306" s="41"/>
      <c r="D306" s="41"/>
      <c r="E306" s="39">
        <v>551050</v>
      </c>
      <c r="F306" s="39" t="s">
        <v>2088</v>
      </c>
      <c r="G306" s="39">
        <v>55105010</v>
      </c>
      <c r="H306" s="43" t="s">
        <v>2089</v>
      </c>
    </row>
    <row r="307" spans="1:8" ht="39" x14ac:dyDescent="0.25">
      <c r="A307" s="41" t="s">
        <v>1752</v>
      </c>
      <c r="B307" s="41"/>
      <c r="C307" s="41"/>
      <c r="D307" s="41"/>
      <c r="E307" s="41"/>
      <c r="F307" s="41"/>
      <c r="G307" s="41"/>
      <c r="H307" s="42" t="s">
        <v>2090</v>
      </c>
    </row>
    <row r="308" spans="1:8" x14ac:dyDescent="0.25">
      <c r="A308" s="41" t="s">
        <v>1752</v>
      </c>
      <c r="B308" s="41"/>
      <c r="C308" s="41"/>
      <c r="D308" s="41"/>
      <c r="E308" s="41"/>
      <c r="F308" s="41"/>
      <c r="G308" s="39">
        <v>55105020</v>
      </c>
      <c r="H308" s="43" t="s">
        <v>2091</v>
      </c>
    </row>
    <row r="309" spans="1:8" ht="51.75" x14ac:dyDescent="0.25">
      <c r="A309" s="41" t="s">
        <v>1752</v>
      </c>
      <c r="B309" s="41"/>
      <c r="C309" s="41"/>
      <c r="D309" s="41"/>
      <c r="E309" s="41"/>
      <c r="F309" s="41"/>
      <c r="G309" s="41"/>
      <c r="H309" s="42" t="s">
        <v>2092</v>
      </c>
    </row>
    <row r="310" spans="1:8" x14ac:dyDescent="0.25">
      <c r="A310" s="39">
        <v>60</v>
      </c>
      <c r="B310" s="39" t="s">
        <v>1388</v>
      </c>
      <c r="C310" s="46">
        <v>6010</v>
      </c>
      <c r="D310" s="46" t="s">
        <v>2093</v>
      </c>
      <c r="E310" s="46">
        <v>601010</v>
      </c>
      <c r="F310" s="46" t="s">
        <v>2094</v>
      </c>
      <c r="G310" s="39">
        <v>60101010</v>
      </c>
      <c r="H310" s="43" t="s">
        <v>2095</v>
      </c>
    </row>
    <row r="311" spans="1:8" x14ac:dyDescent="0.25">
      <c r="A311" s="41" t="s">
        <v>1752</v>
      </c>
      <c r="B311" s="41"/>
      <c r="C311" s="41"/>
      <c r="D311" s="41"/>
      <c r="E311" s="41"/>
      <c r="F311" s="41"/>
      <c r="G311" s="39"/>
      <c r="H311" s="60" t="s">
        <v>2096</v>
      </c>
    </row>
    <row r="312" spans="1:8" x14ac:dyDescent="0.25">
      <c r="A312" s="41" t="s">
        <v>1752</v>
      </c>
      <c r="B312" s="41"/>
      <c r="C312" s="41"/>
      <c r="D312" s="41"/>
      <c r="E312" s="46">
        <v>601025</v>
      </c>
      <c r="F312" s="46" t="s">
        <v>2097</v>
      </c>
      <c r="G312" s="46">
        <v>60102510</v>
      </c>
      <c r="H312" s="47" t="s">
        <v>2098</v>
      </c>
    </row>
    <row r="313" spans="1:8" ht="26.25" x14ac:dyDescent="0.25">
      <c r="A313" s="41" t="s">
        <v>1752</v>
      </c>
      <c r="B313" s="41"/>
      <c r="C313" s="41"/>
      <c r="D313" s="41"/>
      <c r="E313" s="46" t="s">
        <v>2099</v>
      </c>
      <c r="F313" s="41"/>
      <c r="G313" s="39"/>
      <c r="H313" s="60" t="s">
        <v>2100</v>
      </c>
    </row>
    <row r="314" spans="1:8" x14ac:dyDescent="0.25">
      <c r="A314" s="41" t="s">
        <v>1752</v>
      </c>
      <c r="B314" s="41"/>
      <c r="C314" s="41"/>
      <c r="D314" s="41"/>
      <c r="E314" s="46">
        <v>601030</v>
      </c>
      <c r="F314" s="46" t="s">
        <v>2101</v>
      </c>
      <c r="G314" s="46">
        <v>60103010</v>
      </c>
      <c r="H314" s="47" t="s">
        <v>2102</v>
      </c>
    </row>
    <row r="315" spans="1:8" x14ac:dyDescent="0.25">
      <c r="A315" s="41" t="s">
        <v>1752</v>
      </c>
      <c r="B315" s="41"/>
      <c r="C315" s="41"/>
      <c r="D315" s="41"/>
      <c r="E315" s="46"/>
      <c r="F315" s="46"/>
      <c r="G315" s="39"/>
      <c r="H315" s="60" t="s">
        <v>2103</v>
      </c>
    </row>
    <row r="316" spans="1:8" x14ac:dyDescent="0.25">
      <c r="A316" s="41" t="s">
        <v>1752</v>
      </c>
      <c r="B316" s="41"/>
      <c r="C316" s="41"/>
      <c r="D316" s="41"/>
      <c r="E316" s="46">
        <v>601040</v>
      </c>
      <c r="F316" s="46" t="s">
        <v>2104</v>
      </c>
      <c r="G316" s="46">
        <v>60104010</v>
      </c>
      <c r="H316" s="47" t="s">
        <v>2105</v>
      </c>
    </row>
    <row r="317" spans="1:8" x14ac:dyDescent="0.25">
      <c r="A317" s="41" t="s">
        <v>1752</v>
      </c>
      <c r="B317" s="41"/>
      <c r="C317" s="41"/>
      <c r="D317" s="41"/>
      <c r="E317" s="46"/>
      <c r="F317" s="46"/>
      <c r="G317" s="39"/>
      <c r="H317" s="60" t="s">
        <v>2106</v>
      </c>
    </row>
    <row r="318" spans="1:8" x14ac:dyDescent="0.25">
      <c r="A318" s="41" t="s">
        <v>1752</v>
      </c>
      <c r="B318" s="41"/>
      <c r="C318" s="41"/>
      <c r="D318" s="41"/>
      <c r="E318" s="46">
        <v>601050</v>
      </c>
      <c r="F318" s="46" t="s">
        <v>2107</v>
      </c>
      <c r="G318" s="46">
        <v>60105010</v>
      </c>
      <c r="H318" s="47" t="s">
        <v>2108</v>
      </c>
    </row>
    <row r="319" spans="1:8" ht="26.25" x14ac:dyDescent="0.25">
      <c r="A319" s="41" t="s">
        <v>1752</v>
      </c>
      <c r="B319" s="41"/>
      <c r="C319" s="41"/>
      <c r="D319" s="41"/>
      <c r="E319" s="46"/>
      <c r="F319" s="46"/>
      <c r="G319" s="39"/>
      <c r="H319" s="60" t="s">
        <v>2109</v>
      </c>
    </row>
    <row r="320" spans="1:8" x14ac:dyDescent="0.25">
      <c r="A320" s="41" t="s">
        <v>1752</v>
      </c>
      <c r="B320" s="41"/>
      <c r="C320" s="41"/>
      <c r="D320" s="41"/>
      <c r="E320" s="46"/>
      <c r="G320" s="49">
        <v>60101060</v>
      </c>
      <c r="H320" s="50" t="s">
        <v>2110</v>
      </c>
    </row>
    <row r="321" spans="1:8" ht="26.25" x14ac:dyDescent="0.25">
      <c r="A321" s="41"/>
      <c r="B321" s="41"/>
      <c r="C321" s="41"/>
      <c r="D321" s="41"/>
      <c r="E321" s="46"/>
      <c r="F321" s="46"/>
      <c r="G321" s="39"/>
      <c r="H321" s="61" t="s">
        <v>2111</v>
      </c>
    </row>
    <row r="322" spans="1:8" x14ac:dyDescent="0.25">
      <c r="A322" s="41"/>
      <c r="B322" s="41"/>
      <c r="C322" s="41"/>
      <c r="D322" s="41"/>
      <c r="E322" s="46">
        <v>601060</v>
      </c>
      <c r="F322" s="46" t="s">
        <v>2112</v>
      </c>
      <c r="G322" s="46">
        <v>60106010</v>
      </c>
      <c r="H322" s="47" t="s">
        <v>2113</v>
      </c>
    </row>
    <row r="323" spans="1:8" ht="26.25" x14ac:dyDescent="0.25">
      <c r="A323" s="41"/>
      <c r="B323" s="41"/>
      <c r="C323" s="41"/>
      <c r="D323" s="41"/>
      <c r="E323" s="46"/>
      <c r="F323" s="46"/>
      <c r="G323" s="39"/>
      <c r="H323" s="47" t="s">
        <v>2114</v>
      </c>
    </row>
    <row r="324" spans="1:8" x14ac:dyDescent="0.25">
      <c r="A324" s="41"/>
      <c r="B324" s="41"/>
      <c r="C324" s="41"/>
      <c r="D324" s="41"/>
      <c r="E324" s="46"/>
      <c r="F324" s="46"/>
      <c r="G324" s="46">
        <v>60106020</v>
      </c>
      <c r="H324" s="47" t="s">
        <v>2115</v>
      </c>
    </row>
    <row r="325" spans="1:8" ht="26.25" x14ac:dyDescent="0.25">
      <c r="A325" s="41" t="s">
        <v>1752</v>
      </c>
      <c r="B325" s="41"/>
      <c r="C325" s="41"/>
      <c r="D325" s="41"/>
      <c r="E325" s="46"/>
      <c r="F325" s="46"/>
      <c r="G325" s="39"/>
      <c r="H325" s="47" t="s">
        <v>2116</v>
      </c>
    </row>
    <row r="326" spans="1:8" x14ac:dyDescent="0.25">
      <c r="A326" s="41" t="s">
        <v>1752</v>
      </c>
      <c r="B326" s="41"/>
      <c r="C326" s="41"/>
      <c r="D326" s="41"/>
      <c r="E326" s="46">
        <v>601070</v>
      </c>
      <c r="F326" s="46" t="s">
        <v>2117</v>
      </c>
      <c r="G326" s="46">
        <v>60107010</v>
      </c>
      <c r="H326" s="47" t="s">
        <v>2118</v>
      </c>
    </row>
    <row r="327" spans="1:8" ht="26.25" x14ac:dyDescent="0.25">
      <c r="A327" s="41" t="s">
        <v>1752</v>
      </c>
      <c r="B327" s="41"/>
      <c r="C327" s="41"/>
      <c r="D327" s="41"/>
      <c r="E327" s="46"/>
      <c r="F327" s="46"/>
      <c r="G327" s="39"/>
      <c r="H327" s="48" t="s">
        <v>2119</v>
      </c>
    </row>
    <row r="328" spans="1:8" x14ac:dyDescent="0.25">
      <c r="A328" s="41" t="s">
        <v>1752</v>
      </c>
      <c r="B328" s="41"/>
      <c r="C328" s="41"/>
      <c r="D328" s="41"/>
      <c r="E328" s="46">
        <v>601080</v>
      </c>
      <c r="F328" s="46" t="s">
        <v>2120</v>
      </c>
      <c r="G328" s="46">
        <v>60108010</v>
      </c>
      <c r="H328" s="47" t="s">
        <v>2121</v>
      </c>
    </row>
    <row r="329" spans="1:8" ht="51.75" x14ac:dyDescent="0.25">
      <c r="A329" s="41" t="s">
        <v>1752</v>
      </c>
      <c r="B329" s="41"/>
      <c r="C329" s="41"/>
      <c r="D329" s="41"/>
      <c r="E329" s="41"/>
      <c r="F329" s="41"/>
      <c r="G329" s="39"/>
      <c r="H329" s="47" t="s">
        <v>2122</v>
      </c>
    </row>
    <row r="330" spans="1:8" x14ac:dyDescent="0.25">
      <c r="A330" s="41"/>
      <c r="B330" s="41"/>
      <c r="C330" s="41"/>
      <c r="D330" s="41"/>
      <c r="E330" s="41"/>
      <c r="F330" s="41"/>
      <c r="G330" s="46">
        <v>60108020</v>
      </c>
      <c r="H330" s="47" t="s">
        <v>2123</v>
      </c>
    </row>
    <row r="331" spans="1:8" x14ac:dyDescent="0.25">
      <c r="A331" s="41"/>
      <c r="B331" s="41"/>
      <c r="C331" s="41"/>
      <c r="D331" s="41"/>
      <c r="E331" s="41"/>
      <c r="F331" s="41"/>
      <c r="G331" s="39"/>
      <c r="H331" s="47" t="s">
        <v>2124</v>
      </c>
    </row>
    <row r="332" spans="1:8" x14ac:dyDescent="0.25">
      <c r="A332" s="41"/>
      <c r="B332" s="41"/>
      <c r="C332" s="41"/>
      <c r="D332" s="41"/>
      <c r="E332" s="41"/>
      <c r="F332" s="41"/>
      <c r="G332" s="46">
        <v>60108030</v>
      </c>
      <c r="H332" s="47" t="s">
        <v>2125</v>
      </c>
    </row>
    <row r="333" spans="1:8" ht="26.25" x14ac:dyDescent="0.25">
      <c r="A333" s="41"/>
      <c r="B333" s="41"/>
      <c r="C333" s="41"/>
      <c r="D333" s="41"/>
      <c r="E333" s="41"/>
      <c r="F333" s="41"/>
      <c r="G333" s="39"/>
      <c r="H333" s="47" t="s">
        <v>2126</v>
      </c>
    </row>
    <row r="334" spans="1:8" x14ac:dyDescent="0.25">
      <c r="A334" s="41"/>
      <c r="B334" s="41"/>
      <c r="C334" s="41"/>
      <c r="D334" s="41"/>
      <c r="E334" s="41"/>
      <c r="F334" s="41"/>
      <c r="G334" s="46">
        <v>60108040</v>
      </c>
      <c r="H334" s="47" t="s">
        <v>2127</v>
      </c>
    </row>
    <row r="335" spans="1:8" ht="26.25" x14ac:dyDescent="0.25">
      <c r="A335" s="41"/>
      <c r="B335" s="41"/>
      <c r="C335" s="41"/>
      <c r="D335" s="41"/>
      <c r="E335" s="41"/>
      <c r="F335" s="41"/>
      <c r="G335" s="39"/>
      <c r="H335" s="47" t="s">
        <v>2128</v>
      </c>
    </row>
    <row r="336" spans="1:8" x14ac:dyDescent="0.25">
      <c r="A336" s="41"/>
      <c r="B336" s="41"/>
      <c r="C336" s="41"/>
      <c r="D336" s="41"/>
      <c r="E336" s="41"/>
      <c r="F336" s="41"/>
      <c r="G336" s="46">
        <v>60108050</v>
      </c>
      <c r="H336" s="47" t="s">
        <v>2129</v>
      </c>
    </row>
    <row r="337" spans="1:8" ht="26.25" x14ac:dyDescent="0.25">
      <c r="A337" s="41"/>
      <c r="B337" s="41"/>
      <c r="C337" s="41"/>
      <c r="D337" s="41"/>
      <c r="E337" s="41"/>
      <c r="F337" s="41"/>
      <c r="G337" s="39"/>
      <c r="H337" s="47" t="s">
        <v>2130</v>
      </c>
    </row>
    <row r="338" spans="1:8" x14ac:dyDescent="0.25">
      <c r="A338" s="39" t="s">
        <v>1752</v>
      </c>
      <c r="B338" s="39"/>
      <c r="C338" s="46">
        <v>6020</v>
      </c>
      <c r="D338" s="46" t="s">
        <v>2131</v>
      </c>
      <c r="E338" s="46">
        <v>602010</v>
      </c>
      <c r="F338" s="46" t="s">
        <v>2132</v>
      </c>
      <c r="G338" s="46">
        <v>60201010</v>
      </c>
      <c r="H338" s="47" t="s">
        <v>2133</v>
      </c>
    </row>
    <row r="339" spans="1:8" ht="26.25" x14ac:dyDescent="0.25">
      <c r="A339" s="41" t="s">
        <v>1752</v>
      </c>
      <c r="B339" s="41"/>
      <c r="C339" s="41"/>
      <c r="D339" s="41"/>
      <c r="E339" s="41"/>
      <c r="F339" s="41"/>
      <c r="G339" s="46"/>
      <c r="H339" s="60" t="s">
        <v>2134</v>
      </c>
    </row>
    <row r="340" spans="1:8" x14ac:dyDescent="0.25">
      <c r="A340" s="41" t="s">
        <v>1752</v>
      </c>
      <c r="B340" s="41"/>
      <c r="C340" s="41"/>
      <c r="D340" s="41"/>
      <c r="E340" s="41"/>
      <c r="F340" s="41"/>
      <c r="G340" s="46">
        <v>60201020</v>
      </c>
      <c r="H340" s="47" t="s">
        <v>2135</v>
      </c>
    </row>
    <row r="341" spans="1:8" x14ac:dyDescent="0.25">
      <c r="A341" s="41" t="s">
        <v>1752</v>
      </c>
      <c r="B341" s="41"/>
      <c r="C341" s="41"/>
      <c r="D341" s="41"/>
      <c r="E341" s="41"/>
      <c r="F341" s="41"/>
      <c r="G341" s="46"/>
      <c r="H341" s="60" t="s">
        <v>2136</v>
      </c>
    </row>
    <row r="342" spans="1:8" x14ac:dyDescent="0.25">
      <c r="A342" s="41" t="s">
        <v>1752</v>
      </c>
      <c r="B342" s="41"/>
      <c r="C342" s="41"/>
      <c r="D342" s="41"/>
      <c r="E342" s="41"/>
      <c r="F342" s="41"/>
      <c r="G342" s="46">
        <v>60201030</v>
      </c>
      <c r="H342" s="47" t="s">
        <v>2137</v>
      </c>
    </row>
    <row r="343" spans="1:8" x14ac:dyDescent="0.25">
      <c r="A343" s="41" t="s">
        <v>1752</v>
      </c>
      <c r="B343" s="41"/>
      <c r="C343" s="41"/>
      <c r="D343" s="41"/>
      <c r="E343" s="41"/>
      <c r="F343" s="41"/>
      <c r="G343" s="46"/>
      <c r="H343" s="60" t="s">
        <v>2138</v>
      </c>
    </row>
    <row r="344" spans="1:8" x14ac:dyDescent="0.25">
      <c r="A344" s="41" t="s">
        <v>1752</v>
      </c>
      <c r="B344" s="41"/>
      <c r="C344" s="41"/>
      <c r="D344" s="41"/>
      <c r="E344" s="41"/>
      <c r="F344" s="41"/>
      <c r="G344" s="46">
        <v>60201040</v>
      </c>
      <c r="H344" s="47" t="s">
        <v>2139</v>
      </c>
    </row>
    <row r="345" spans="1:8" ht="15.75" thickBot="1" x14ac:dyDescent="0.3">
      <c r="A345" s="62" t="s">
        <v>1752</v>
      </c>
      <c r="B345" s="62" t="s">
        <v>1752</v>
      </c>
      <c r="C345" s="62" t="s">
        <v>1752</v>
      </c>
      <c r="D345" s="62" t="s">
        <v>1752</v>
      </c>
      <c r="E345" s="62" t="s">
        <v>1752</v>
      </c>
      <c r="F345" s="62" t="s">
        <v>1752</v>
      </c>
      <c r="G345" s="62" t="s">
        <v>1752</v>
      </c>
      <c r="H345" s="63" t="s">
        <v>2140</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sheetPr filterMode="1"/>
  <dimension ref="A1:N249"/>
  <sheetViews>
    <sheetView workbookViewId="0">
      <pane ySplit="3" topLeftCell="A126" activePane="bottomLeft" state="frozen"/>
      <selection pane="bottomLeft" activeCell="B186" sqref="B18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5" t="s">
        <v>1371</v>
      </c>
      <c r="B1" s="26"/>
      <c r="C1" s="26"/>
      <c r="D1" s="26"/>
      <c r="E1" s="26"/>
      <c r="F1" s="26"/>
      <c r="G1" s="26"/>
      <c r="H1" s="26"/>
      <c r="I1" s="26"/>
      <c r="J1" s="27"/>
    </row>
    <row r="2" spans="1:14" s="2" customFormat="1" ht="15.75" thickBot="1" x14ac:dyDescent="0.3">
      <c r="A2" s="3" t="s">
        <v>1372</v>
      </c>
      <c r="B2" s="4"/>
      <c r="C2" s="4"/>
      <c r="D2" s="4"/>
      <c r="E2" s="4"/>
      <c r="F2" s="4"/>
      <c r="G2" s="5"/>
      <c r="H2" s="4"/>
      <c r="I2" s="4"/>
      <c r="J2" s="6"/>
      <c r="K2" s="7"/>
      <c r="M2" s="7"/>
      <c r="N2" s="6"/>
    </row>
    <row r="3" spans="1:14" s="13" customFormat="1" ht="12.75" x14ac:dyDescent="0.2">
      <c r="A3" s="8" t="s">
        <v>1373</v>
      </c>
      <c r="B3" s="9" t="s">
        <v>1374</v>
      </c>
      <c r="C3" s="8" t="s">
        <v>1375</v>
      </c>
      <c r="D3" s="8" t="s">
        <v>1376</v>
      </c>
      <c r="E3" s="8" t="s">
        <v>1377</v>
      </c>
      <c r="F3" s="8" t="s">
        <v>1378</v>
      </c>
      <c r="G3" s="10" t="s">
        <v>1379</v>
      </c>
      <c r="H3" s="8" t="s">
        <v>1380</v>
      </c>
      <c r="I3" s="8" t="s">
        <v>1381</v>
      </c>
      <c r="J3" s="11" t="s">
        <v>1382</v>
      </c>
      <c r="K3" s="12" t="s">
        <v>1383</v>
      </c>
      <c r="L3" s="13" t="s">
        <v>1384</v>
      </c>
      <c r="M3" s="12" t="s">
        <v>1383</v>
      </c>
      <c r="N3" s="11" t="s">
        <v>1382</v>
      </c>
    </row>
    <row r="4" spans="1:14" s="2" customFormat="1" x14ac:dyDescent="0.25">
      <c r="A4" s="14" t="s">
        <v>1385</v>
      </c>
      <c r="B4" s="14">
        <v>15385</v>
      </c>
      <c r="C4" s="14" t="s">
        <v>1386</v>
      </c>
      <c r="D4" s="14" t="s">
        <v>1387</v>
      </c>
      <c r="E4" s="14" t="s">
        <v>38</v>
      </c>
      <c r="F4" s="14" t="s">
        <v>1388</v>
      </c>
      <c r="G4" s="15">
        <v>60101080</v>
      </c>
      <c r="H4" s="14" t="s">
        <v>1389</v>
      </c>
      <c r="I4" s="14" t="s">
        <v>1388</v>
      </c>
      <c r="J4" s="15">
        <v>60108030</v>
      </c>
      <c r="K4" s="14" t="s">
        <v>1390</v>
      </c>
      <c r="L4" s="2">
        <v>645</v>
      </c>
      <c r="M4" s="14" t="s">
        <v>1390</v>
      </c>
      <c r="N4" s="15">
        <v>60108030</v>
      </c>
    </row>
    <row r="5" spans="1:14" s="2" customFormat="1" x14ac:dyDescent="0.25">
      <c r="A5" s="14" t="s">
        <v>1391</v>
      </c>
      <c r="B5" s="14">
        <v>754439</v>
      </c>
      <c r="C5" s="14" t="s">
        <v>1386</v>
      </c>
      <c r="D5" s="14" t="s">
        <v>1387</v>
      </c>
      <c r="E5" s="14" t="s">
        <v>38</v>
      </c>
      <c r="F5" s="14" t="s">
        <v>1388</v>
      </c>
      <c r="G5" s="16">
        <v>60101080</v>
      </c>
      <c r="H5" s="14" t="s">
        <v>1389</v>
      </c>
      <c r="I5" s="14" t="s">
        <v>1388</v>
      </c>
      <c r="J5" s="15">
        <v>60108010</v>
      </c>
      <c r="K5" s="14" t="s">
        <v>1392</v>
      </c>
      <c r="L5" s="2">
        <v>188292</v>
      </c>
      <c r="M5" s="14" t="s">
        <v>1392</v>
      </c>
      <c r="N5" s="15">
        <v>60108010</v>
      </c>
    </row>
    <row r="6" spans="1:14" s="2" customFormat="1" x14ac:dyDescent="0.25">
      <c r="A6" s="14" t="s">
        <v>1393</v>
      </c>
      <c r="B6" s="14">
        <v>484697</v>
      </c>
      <c r="C6" s="14" t="s">
        <v>1386</v>
      </c>
      <c r="D6" s="14" t="s">
        <v>1387</v>
      </c>
      <c r="E6" s="14" t="s">
        <v>38</v>
      </c>
      <c r="F6" s="14" t="s">
        <v>1388</v>
      </c>
      <c r="G6" s="16">
        <v>60101080</v>
      </c>
      <c r="H6" s="14" t="s">
        <v>1389</v>
      </c>
      <c r="I6" s="14" t="s">
        <v>1388</v>
      </c>
      <c r="J6" s="15">
        <v>60108020</v>
      </c>
      <c r="K6" s="14" t="s">
        <v>1394</v>
      </c>
      <c r="L6" s="2">
        <v>154244</v>
      </c>
      <c r="M6" s="14" t="s">
        <v>1394</v>
      </c>
      <c r="N6" s="15">
        <v>60108020</v>
      </c>
    </row>
    <row r="7" spans="1:14" s="2" customFormat="1" x14ac:dyDescent="0.25">
      <c r="A7" s="14" t="s">
        <v>1395</v>
      </c>
      <c r="B7" s="14">
        <v>4722</v>
      </c>
      <c r="C7" s="14" t="s">
        <v>1386</v>
      </c>
      <c r="D7" s="14" t="s">
        <v>1396</v>
      </c>
      <c r="E7" s="14" t="s">
        <v>69</v>
      </c>
      <c r="F7" s="14" t="s">
        <v>1388</v>
      </c>
      <c r="G7" s="16">
        <v>60101080</v>
      </c>
      <c r="H7" s="14" t="s">
        <v>1389</v>
      </c>
      <c r="I7" s="14" t="s">
        <v>1388</v>
      </c>
      <c r="J7" s="15">
        <v>60108040</v>
      </c>
      <c r="K7" s="14" t="s">
        <v>1397</v>
      </c>
      <c r="L7" s="2">
        <v>11823</v>
      </c>
      <c r="M7" s="14" t="s">
        <v>1397</v>
      </c>
      <c r="N7" s="15">
        <v>60108040</v>
      </c>
    </row>
    <row r="8" spans="1:14" s="2" customFormat="1" x14ac:dyDescent="0.25">
      <c r="A8" s="14" t="s">
        <v>1398</v>
      </c>
      <c r="B8" s="14">
        <v>9174</v>
      </c>
      <c r="C8" s="14" t="s">
        <v>1386</v>
      </c>
      <c r="D8" s="14" t="s">
        <v>1387</v>
      </c>
      <c r="E8" s="14" t="s">
        <v>38</v>
      </c>
      <c r="F8" s="14" t="s">
        <v>1388</v>
      </c>
      <c r="G8" s="16">
        <v>60101080</v>
      </c>
      <c r="H8" s="14" t="s">
        <v>1389</v>
      </c>
      <c r="I8" s="14" t="s">
        <v>1388</v>
      </c>
      <c r="J8" s="15">
        <v>60108040</v>
      </c>
      <c r="K8" s="14" t="s">
        <v>1397</v>
      </c>
      <c r="L8" s="2">
        <v>12373</v>
      </c>
      <c r="M8" s="14" t="s">
        <v>1397</v>
      </c>
      <c r="N8" s="15">
        <v>60108040</v>
      </c>
    </row>
    <row r="9" spans="1:14" s="2" customFormat="1" x14ac:dyDescent="0.25">
      <c r="A9" s="14" t="s">
        <v>1399</v>
      </c>
      <c r="B9" s="14">
        <v>40561</v>
      </c>
      <c r="C9" s="14" t="s">
        <v>1386</v>
      </c>
      <c r="D9" s="14" t="s">
        <v>1396</v>
      </c>
      <c r="E9" s="14" t="s">
        <v>69</v>
      </c>
      <c r="F9" s="14" t="s">
        <v>1388</v>
      </c>
      <c r="G9" s="16">
        <v>60101080</v>
      </c>
      <c r="H9" s="14" t="s">
        <v>1389</v>
      </c>
      <c r="I9" s="14" t="s">
        <v>1388</v>
      </c>
      <c r="J9" s="15">
        <v>60108050</v>
      </c>
      <c r="K9" s="14" t="s">
        <v>1400</v>
      </c>
      <c r="L9" s="2">
        <v>4671</v>
      </c>
      <c r="M9" s="14" t="s">
        <v>1400</v>
      </c>
      <c r="N9" s="15">
        <v>60108050</v>
      </c>
    </row>
    <row r="10" spans="1:14" s="2" customFormat="1" hidden="1" x14ac:dyDescent="0.25">
      <c r="A10" s="14" t="s">
        <v>1401</v>
      </c>
      <c r="B10" s="14">
        <v>61</v>
      </c>
      <c r="C10" s="14" t="s">
        <v>1402</v>
      </c>
      <c r="D10" s="14" t="s">
        <v>1403</v>
      </c>
      <c r="E10" s="14" t="s">
        <v>76</v>
      </c>
      <c r="F10" s="14" t="s">
        <v>1404</v>
      </c>
      <c r="G10" s="16">
        <v>25503020</v>
      </c>
      <c r="H10" s="14" t="s">
        <v>1405</v>
      </c>
      <c r="I10" s="14" t="s">
        <v>1404</v>
      </c>
      <c r="J10" s="15">
        <v>25503030</v>
      </c>
      <c r="K10" s="14" t="s">
        <v>1406</v>
      </c>
      <c r="L10" s="2">
        <v>40534</v>
      </c>
      <c r="M10" s="14" t="s">
        <v>1406</v>
      </c>
      <c r="N10" s="15">
        <v>25503030</v>
      </c>
    </row>
    <row r="11" spans="1:14" s="2" customFormat="1" hidden="1" x14ac:dyDescent="0.25">
      <c r="A11" s="14" t="s">
        <v>1407</v>
      </c>
      <c r="B11" s="14">
        <v>8184599</v>
      </c>
      <c r="C11" s="14" t="s">
        <v>1408</v>
      </c>
      <c r="D11" s="14" t="s">
        <v>1409</v>
      </c>
      <c r="E11" s="14" t="s">
        <v>1410</v>
      </c>
      <c r="F11" s="14" t="s">
        <v>1404</v>
      </c>
      <c r="G11" s="16">
        <v>25503020</v>
      </c>
      <c r="H11" s="14" t="s">
        <v>1405</v>
      </c>
      <c r="I11" s="14" t="s">
        <v>1404</v>
      </c>
      <c r="J11" s="15">
        <v>25503030</v>
      </c>
      <c r="K11" s="14" t="s">
        <v>1406</v>
      </c>
      <c r="L11" s="2">
        <v>330315</v>
      </c>
      <c r="M11" s="14" t="s">
        <v>1406</v>
      </c>
      <c r="N11" s="15">
        <v>25503030</v>
      </c>
    </row>
    <row r="12" spans="1:14" s="2" customFormat="1" hidden="1" x14ac:dyDescent="0.25">
      <c r="A12" s="14" t="s">
        <v>1411</v>
      </c>
      <c r="B12" s="14">
        <v>3638</v>
      </c>
      <c r="C12" s="14" t="s">
        <v>1412</v>
      </c>
      <c r="D12" s="14" t="s">
        <v>1413</v>
      </c>
      <c r="E12" s="14" t="s">
        <v>56</v>
      </c>
      <c r="F12" s="14" t="s">
        <v>1404</v>
      </c>
      <c r="G12" s="16">
        <v>25503020</v>
      </c>
      <c r="H12" s="14" t="s">
        <v>1405</v>
      </c>
      <c r="I12" s="14" t="s">
        <v>1404</v>
      </c>
      <c r="J12" s="15">
        <v>25503030</v>
      </c>
      <c r="K12" s="14" t="s">
        <v>1406</v>
      </c>
      <c r="L12" s="2">
        <v>20657</v>
      </c>
      <c r="M12" s="14" t="s">
        <v>1406</v>
      </c>
      <c r="N12" s="15">
        <v>25503030</v>
      </c>
    </row>
    <row r="13" spans="1:14" s="2" customFormat="1" hidden="1" x14ac:dyDescent="0.25">
      <c r="A13" s="14" t="s">
        <v>1414</v>
      </c>
      <c r="B13" s="14">
        <v>277181</v>
      </c>
      <c r="C13" s="14" t="s">
        <v>1415</v>
      </c>
      <c r="D13" s="14" t="s">
        <v>1416</v>
      </c>
      <c r="E13" s="14" t="s">
        <v>32</v>
      </c>
      <c r="F13" s="14" t="s">
        <v>1404</v>
      </c>
      <c r="G13" s="16">
        <v>25503020</v>
      </c>
      <c r="H13" s="14" t="s">
        <v>1405</v>
      </c>
      <c r="I13" s="14" t="s">
        <v>1404</v>
      </c>
      <c r="J13" s="15">
        <v>25503030</v>
      </c>
      <c r="K13" s="14" t="s">
        <v>1406</v>
      </c>
      <c r="L13" s="2">
        <v>126628</v>
      </c>
      <c r="M13" s="14" t="s">
        <v>1406</v>
      </c>
      <c r="N13" s="15">
        <v>25503030</v>
      </c>
    </row>
    <row r="14" spans="1:14" s="2" customFormat="1" hidden="1" x14ac:dyDescent="0.25">
      <c r="A14" s="14" t="s">
        <v>1417</v>
      </c>
      <c r="B14" s="14">
        <v>4954</v>
      </c>
      <c r="C14" s="14" t="s">
        <v>1386</v>
      </c>
      <c r="D14" s="14" t="s">
        <v>1387</v>
      </c>
      <c r="E14" s="14" t="s">
        <v>38</v>
      </c>
      <c r="F14" s="14" t="s">
        <v>1404</v>
      </c>
      <c r="G14" s="16">
        <v>25503020</v>
      </c>
      <c r="H14" s="14" t="s">
        <v>1405</v>
      </c>
      <c r="I14" s="14" t="s">
        <v>1418</v>
      </c>
      <c r="J14" s="15">
        <v>30101040</v>
      </c>
      <c r="K14" s="14" t="s">
        <v>1419</v>
      </c>
      <c r="L14" s="2">
        <v>3680</v>
      </c>
      <c r="M14" s="14" t="s">
        <v>1419</v>
      </c>
      <c r="N14" s="15">
        <v>30101040</v>
      </c>
    </row>
    <row r="15" spans="1:14" s="2" customFormat="1" hidden="1" x14ac:dyDescent="0.25">
      <c r="A15" s="14" t="s">
        <v>1420</v>
      </c>
      <c r="B15" s="14">
        <v>26968</v>
      </c>
      <c r="C15" s="14" t="s">
        <v>1421</v>
      </c>
      <c r="D15" s="14" t="s">
        <v>1422</v>
      </c>
      <c r="E15" s="14" t="s">
        <v>45</v>
      </c>
      <c r="F15" s="14" t="s">
        <v>1404</v>
      </c>
      <c r="G15" s="16">
        <v>25503020</v>
      </c>
      <c r="H15" s="14" t="s">
        <v>1405</v>
      </c>
      <c r="I15" s="14" t="s">
        <v>1404</v>
      </c>
      <c r="J15" s="15">
        <v>25503030</v>
      </c>
      <c r="K15" s="14" t="s">
        <v>1406</v>
      </c>
      <c r="L15" s="2">
        <v>12346</v>
      </c>
      <c r="M15" s="14" t="s">
        <v>1406</v>
      </c>
      <c r="N15" s="15">
        <v>25503030</v>
      </c>
    </row>
    <row r="16" spans="1:14" s="2" customFormat="1" hidden="1" x14ac:dyDescent="0.25">
      <c r="A16" s="14" t="s">
        <v>1423</v>
      </c>
      <c r="B16" s="14">
        <v>210974</v>
      </c>
      <c r="C16" s="14" t="s">
        <v>1386</v>
      </c>
      <c r="D16" s="14" t="s">
        <v>1387</v>
      </c>
      <c r="E16" s="14" t="s">
        <v>38</v>
      </c>
      <c r="F16" s="14" t="s">
        <v>1404</v>
      </c>
      <c r="G16" s="16">
        <v>25503020</v>
      </c>
      <c r="H16" s="14" t="s">
        <v>1405</v>
      </c>
      <c r="I16" s="14" t="s">
        <v>1418</v>
      </c>
      <c r="J16" s="15">
        <v>30101040</v>
      </c>
      <c r="K16" s="14" t="s">
        <v>1419</v>
      </c>
      <c r="L16" s="2">
        <v>3976</v>
      </c>
      <c r="M16" s="14" t="s">
        <v>1419</v>
      </c>
      <c r="N16" s="15">
        <v>30101040</v>
      </c>
    </row>
    <row r="17" spans="1:14" s="2" customFormat="1" hidden="1" x14ac:dyDescent="0.25">
      <c r="A17" s="14" t="s">
        <v>1424</v>
      </c>
      <c r="B17" s="14">
        <v>524892</v>
      </c>
      <c r="C17" s="14" t="s">
        <v>1386</v>
      </c>
      <c r="D17" s="14" t="s">
        <v>1396</v>
      </c>
      <c r="E17" s="14" t="s">
        <v>69</v>
      </c>
      <c r="F17" s="14" t="s">
        <v>1404</v>
      </c>
      <c r="G17" s="16">
        <v>25503020</v>
      </c>
      <c r="H17" s="14" t="s">
        <v>1405</v>
      </c>
      <c r="I17" s="14" t="s">
        <v>1404</v>
      </c>
      <c r="J17" s="15">
        <v>25503030</v>
      </c>
      <c r="K17" s="14" t="s">
        <v>1406</v>
      </c>
      <c r="L17" s="2">
        <v>156764</v>
      </c>
      <c r="M17" s="14" t="s">
        <v>1406</v>
      </c>
      <c r="N17" s="15">
        <v>25503030</v>
      </c>
    </row>
    <row r="18" spans="1:14" s="2" customFormat="1" hidden="1" x14ac:dyDescent="0.25">
      <c r="A18" s="14" t="s">
        <v>1425</v>
      </c>
      <c r="B18" s="14">
        <v>12530</v>
      </c>
      <c r="C18" s="14" t="s">
        <v>1386</v>
      </c>
      <c r="D18" s="14" t="s">
        <v>1396</v>
      </c>
      <c r="E18" s="14" t="s">
        <v>69</v>
      </c>
      <c r="F18" s="14" t="s">
        <v>1404</v>
      </c>
      <c r="G18" s="16">
        <v>25503020</v>
      </c>
      <c r="H18" s="14" t="s">
        <v>1405</v>
      </c>
      <c r="I18" s="14" t="s">
        <v>1418</v>
      </c>
      <c r="J18" s="15">
        <v>30101040</v>
      </c>
      <c r="K18" s="14" t="s">
        <v>1419</v>
      </c>
      <c r="L18" s="2">
        <v>3978</v>
      </c>
      <c r="M18" s="14" t="s">
        <v>1419</v>
      </c>
      <c r="N18" s="15">
        <v>30101040</v>
      </c>
    </row>
    <row r="19" spans="1:14" s="2" customFormat="1" hidden="1" x14ac:dyDescent="0.25">
      <c r="A19" s="14" t="s">
        <v>1426</v>
      </c>
      <c r="B19" s="14">
        <v>210811</v>
      </c>
      <c r="C19" s="14" t="s">
        <v>1412</v>
      </c>
      <c r="D19" s="14" t="s">
        <v>1413</v>
      </c>
      <c r="E19" s="14" t="s">
        <v>56</v>
      </c>
      <c r="F19" s="14" t="s">
        <v>1404</v>
      </c>
      <c r="G19" s="16">
        <v>25503020</v>
      </c>
      <c r="H19" s="14" t="s">
        <v>1405</v>
      </c>
      <c r="I19" s="14" t="s">
        <v>1404</v>
      </c>
      <c r="J19" s="15">
        <v>25503030</v>
      </c>
      <c r="K19" s="14" t="s">
        <v>1406</v>
      </c>
      <c r="L19" s="2">
        <v>110083</v>
      </c>
      <c r="M19" s="14" t="s">
        <v>1406</v>
      </c>
      <c r="N19" s="15">
        <v>25503030</v>
      </c>
    </row>
    <row r="20" spans="1:14" s="2" customFormat="1" hidden="1" x14ac:dyDescent="0.25">
      <c r="A20" s="14" t="s">
        <v>1427</v>
      </c>
      <c r="B20" s="14">
        <v>9093</v>
      </c>
      <c r="C20" s="14" t="s">
        <v>1402</v>
      </c>
      <c r="D20" s="14" t="s">
        <v>1403</v>
      </c>
      <c r="E20" s="14" t="s">
        <v>76</v>
      </c>
      <c r="F20" s="14" t="s">
        <v>1404</v>
      </c>
      <c r="G20" s="16">
        <v>25503020</v>
      </c>
      <c r="H20" s="14" t="s">
        <v>1405</v>
      </c>
      <c r="I20" s="14" t="s">
        <v>1404</v>
      </c>
      <c r="J20" s="15">
        <v>25503030</v>
      </c>
      <c r="K20" s="14" t="s">
        <v>1406</v>
      </c>
      <c r="L20" s="2">
        <v>26790</v>
      </c>
      <c r="M20" s="14" t="s">
        <v>1406</v>
      </c>
      <c r="N20" s="15">
        <v>25503030</v>
      </c>
    </row>
    <row r="21" spans="1:14" s="2" customFormat="1" hidden="1" x14ac:dyDescent="0.25">
      <c r="A21" s="14" t="s">
        <v>1428</v>
      </c>
      <c r="B21" s="14">
        <v>24351</v>
      </c>
      <c r="C21" s="14" t="s">
        <v>1421</v>
      </c>
      <c r="D21" s="14" t="s">
        <v>1422</v>
      </c>
      <c r="E21" s="14" t="s">
        <v>45</v>
      </c>
      <c r="F21" s="14" t="s">
        <v>1404</v>
      </c>
      <c r="G21" s="16">
        <v>25503020</v>
      </c>
      <c r="H21" s="14" t="s">
        <v>1405</v>
      </c>
      <c r="I21" s="14" t="s">
        <v>1404</v>
      </c>
      <c r="J21" s="15">
        <v>25503030</v>
      </c>
      <c r="K21" s="14" t="s">
        <v>1406</v>
      </c>
      <c r="L21" s="2">
        <v>12083</v>
      </c>
      <c r="M21" s="14" t="s">
        <v>1406</v>
      </c>
      <c r="N21" s="15">
        <v>25503030</v>
      </c>
    </row>
    <row r="22" spans="1:14" s="2" customFormat="1" hidden="1" x14ac:dyDescent="0.25">
      <c r="A22" s="14" t="s">
        <v>1429</v>
      </c>
      <c r="B22" s="14">
        <v>352417</v>
      </c>
      <c r="C22" s="14" t="s">
        <v>1408</v>
      </c>
      <c r="D22" s="14" t="s">
        <v>1430</v>
      </c>
      <c r="E22" s="14" t="s">
        <v>53</v>
      </c>
      <c r="F22" s="14" t="s">
        <v>1404</v>
      </c>
      <c r="G22" s="16">
        <v>25503020</v>
      </c>
      <c r="H22" s="14" t="s">
        <v>1405</v>
      </c>
      <c r="I22" s="14" t="s">
        <v>1404</v>
      </c>
      <c r="J22" s="15">
        <v>25503030</v>
      </c>
      <c r="K22" s="14" t="s">
        <v>1406</v>
      </c>
      <c r="L22" s="2">
        <v>140762</v>
      </c>
      <c r="M22" s="14" t="s">
        <v>1406</v>
      </c>
      <c r="N22" s="15">
        <v>25503030</v>
      </c>
    </row>
    <row r="23" spans="1:14" s="2" customFormat="1" hidden="1" x14ac:dyDescent="0.25">
      <c r="A23" s="14" t="s">
        <v>1431</v>
      </c>
      <c r="B23" s="14">
        <v>8112679</v>
      </c>
      <c r="C23" s="14" t="s">
        <v>1432</v>
      </c>
      <c r="D23" s="14" t="s">
        <v>1387</v>
      </c>
      <c r="E23" s="14" t="s">
        <v>38</v>
      </c>
      <c r="F23" s="14" t="s">
        <v>1404</v>
      </c>
      <c r="G23" s="16">
        <v>25503020</v>
      </c>
      <c r="H23" s="14" t="s">
        <v>1405</v>
      </c>
      <c r="I23" s="14" t="s">
        <v>1404</v>
      </c>
      <c r="J23" s="15">
        <v>25503030</v>
      </c>
      <c r="K23" s="14" t="s">
        <v>1406</v>
      </c>
      <c r="L23" s="2">
        <v>308940</v>
      </c>
      <c r="M23" s="14" t="s">
        <v>1406</v>
      </c>
      <c r="N23" s="15">
        <v>25503030</v>
      </c>
    </row>
    <row r="24" spans="1:14" s="2" customFormat="1" hidden="1" x14ac:dyDescent="0.25">
      <c r="A24" s="14" t="s">
        <v>1433</v>
      </c>
      <c r="B24" s="14">
        <v>4116</v>
      </c>
      <c r="C24" s="14" t="s">
        <v>1386</v>
      </c>
      <c r="D24" s="14" t="s">
        <v>1387</v>
      </c>
      <c r="E24" s="14" t="s">
        <v>38</v>
      </c>
      <c r="F24" s="14" t="s">
        <v>1404</v>
      </c>
      <c r="G24" s="16">
        <v>25503020</v>
      </c>
      <c r="H24" s="14" t="s">
        <v>1405</v>
      </c>
      <c r="I24" s="14" t="s">
        <v>1404</v>
      </c>
      <c r="J24" s="15">
        <v>25503030</v>
      </c>
      <c r="K24" s="14" t="s">
        <v>1406</v>
      </c>
      <c r="L24" s="2">
        <v>3146</v>
      </c>
      <c r="M24" s="14" t="s">
        <v>1406</v>
      </c>
      <c r="N24" s="15">
        <v>25503030</v>
      </c>
    </row>
    <row r="25" spans="1:14" s="2" customFormat="1" hidden="1" x14ac:dyDescent="0.25">
      <c r="A25" s="14" t="s">
        <v>1434</v>
      </c>
      <c r="B25" s="14">
        <v>327980</v>
      </c>
      <c r="C25" s="14" t="s">
        <v>1435</v>
      </c>
      <c r="D25" s="14" t="s">
        <v>1436</v>
      </c>
      <c r="E25" s="14" t="s">
        <v>546</v>
      </c>
      <c r="F25" s="14" t="s">
        <v>1404</v>
      </c>
      <c r="G25" s="16">
        <v>25503010</v>
      </c>
      <c r="H25" s="14" t="s">
        <v>1437</v>
      </c>
      <c r="I25" s="14" t="s">
        <v>1404</v>
      </c>
      <c r="J25" s="15">
        <v>25503030</v>
      </c>
      <c r="K25" s="14" t="s">
        <v>1406</v>
      </c>
      <c r="L25" s="2">
        <v>138662</v>
      </c>
      <c r="M25" s="14" t="s">
        <v>1406</v>
      </c>
      <c r="N25" s="15">
        <v>25503030</v>
      </c>
    </row>
    <row r="26" spans="1:14" s="2" customFormat="1" hidden="1" x14ac:dyDescent="0.25">
      <c r="A26" s="14" t="s">
        <v>1438</v>
      </c>
      <c r="B26" s="14">
        <v>7516</v>
      </c>
      <c r="C26" s="14" t="s">
        <v>1386</v>
      </c>
      <c r="D26" s="14" t="s">
        <v>1387</v>
      </c>
      <c r="E26" s="14" t="s">
        <v>38</v>
      </c>
      <c r="F26" s="14" t="s">
        <v>1404</v>
      </c>
      <c r="G26" s="16">
        <v>25503010</v>
      </c>
      <c r="H26" s="14" t="s">
        <v>1437</v>
      </c>
      <c r="I26" s="14" t="s">
        <v>1404</v>
      </c>
      <c r="J26" s="15">
        <v>25503030</v>
      </c>
      <c r="K26" s="14" t="s">
        <v>1406</v>
      </c>
      <c r="L26" s="2">
        <v>4973</v>
      </c>
      <c r="M26" s="14" t="s">
        <v>1406</v>
      </c>
      <c r="N26" s="15">
        <v>25503030</v>
      </c>
    </row>
    <row r="27" spans="1:14" s="2" customFormat="1" hidden="1" x14ac:dyDescent="0.25">
      <c r="A27" s="14" t="s">
        <v>1439</v>
      </c>
      <c r="B27" s="14">
        <v>39061</v>
      </c>
      <c r="C27" s="14" t="s">
        <v>1432</v>
      </c>
      <c r="D27" s="14" t="s">
        <v>1440</v>
      </c>
      <c r="E27" s="14" t="s">
        <v>1441</v>
      </c>
      <c r="F27" s="14" t="s">
        <v>1404</v>
      </c>
      <c r="G27" s="16">
        <v>25503010</v>
      </c>
      <c r="H27" s="14" t="s">
        <v>1437</v>
      </c>
      <c r="I27" s="14" t="s">
        <v>1404</v>
      </c>
      <c r="J27" s="15">
        <v>25503030</v>
      </c>
      <c r="K27" s="14" t="s">
        <v>1406</v>
      </c>
      <c r="L27" s="2">
        <v>40950</v>
      </c>
      <c r="M27" s="14" t="s">
        <v>1406</v>
      </c>
      <c r="N27" s="15">
        <v>25503030</v>
      </c>
    </row>
    <row r="28" spans="1:14" s="2" customFormat="1" hidden="1" x14ac:dyDescent="0.25">
      <c r="A28" s="14" t="s">
        <v>1442</v>
      </c>
      <c r="B28" s="14">
        <v>23796</v>
      </c>
      <c r="C28" s="14" t="s">
        <v>1443</v>
      </c>
      <c r="D28" s="14" t="s">
        <v>1444</v>
      </c>
      <c r="E28" s="14" t="s">
        <v>135</v>
      </c>
      <c r="F28" s="14" t="s">
        <v>1404</v>
      </c>
      <c r="G28" s="16">
        <v>25503010</v>
      </c>
      <c r="H28" s="14" t="s">
        <v>1437</v>
      </c>
      <c r="I28" s="14" t="s">
        <v>1404</v>
      </c>
      <c r="J28" s="15">
        <v>25503030</v>
      </c>
      <c r="K28" s="14" t="s">
        <v>1406</v>
      </c>
      <c r="L28" s="2">
        <v>37049</v>
      </c>
      <c r="M28" s="14" t="s">
        <v>1406</v>
      </c>
      <c r="N28" s="15">
        <v>25503030</v>
      </c>
    </row>
    <row r="29" spans="1:14" s="2" customFormat="1" hidden="1" x14ac:dyDescent="0.25">
      <c r="A29" s="14" t="s">
        <v>1445</v>
      </c>
      <c r="B29" s="14">
        <v>43130</v>
      </c>
      <c r="C29" s="14" t="s">
        <v>1446</v>
      </c>
      <c r="D29" s="14" t="s">
        <v>1447</v>
      </c>
      <c r="E29" s="14" t="s">
        <v>308</v>
      </c>
      <c r="F29" s="14" t="s">
        <v>1404</v>
      </c>
      <c r="G29" s="16">
        <v>25503010</v>
      </c>
      <c r="H29" s="14" t="s">
        <v>1437</v>
      </c>
      <c r="I29" s="14" t="s">
        <v>1404</v>
      </c>
      <c r="J29" s="15">
        <v>25503030</v>
      </c>
      <c r="K29" s="14" t="s">
        <v>1406</v>
      </c>
      <c r="L29" s="2">
        <v>30640</v>
      </c>
      <c r="M29" s="14" t="s">
        <v>1406</v>
      </c>
      <c r="N29" s="15">
        <v>25503030</v>
      </c>
    </row>
    <row r="30" spans="1:14" s="2" customFormat="1" hidden="1" x14ac:dyDescent="0.25">
      <c r="A30" s="14" t="s">
        <v>1448</v>
      </c>
      <c r="B30" s="14">
        <v>8035737</v>
      </c>
      <c r="C30" s="14" t="s">
        <v>1432</v>
      </c>
      <c r="D30" s="14" t="s">
        <v>1449</v>
      </c>
      <c r="E30" s="14" t="s">
        <v>1450</v>
      </c>
      <c r="F30" s="14" t="s">
        <v>1404</v>
      </c>
      <c r="G30" s="16">
        <v>25503010</v>
      </c>
      <c r="H30" s="14" t="s">
        <v>1437</v>
      </c>
      <c r="I30" s="14" t="s">
        <v>1404</v>
      </c>
      <c r="J30" s="15">
        <v>25503030</v>
      </c>
      <c r="K30" s="14" t="s">
        <v>1406</v>
      </c>
      <c r="L30" s="2">
        <v>19585</v>
      </c>
      <c r="M30" s="14" t="s">
        <v>1406</v>
      </c>
      <c r="N30" s="15">
        <v>25503030</v>
      </c>
    </row>
    <row r="31" spans="1:14" s="2" customFormat="1" hidden="1" x14ac:dyDescent="0.25">
      <c r="A31" s="14" t="s">
        <v>1451</v>
      </c>
      <c r="B31" s="14">
        <v>2885</v>
      </c>
      <c r="C31" s="14" t="s">
        <v>1408</v>
      </c>
      <c r="D31" s="14" t="s">
        <v>1430</v>
      </c>
      <c r="E31" s="14" t="s">
        <v>53</v>
      </c>
      <c r="F31" s="14" t="s">
        <v>1404</v>
      </c>
      <c r="G31" s="16">
        <v>25503010</v>
      </c>
      <c r="H31" s="14" t="s">
        <v>1437</v>
      </c>
      <c r="I31" s="14" t="s">
        <v>1404</v>
      </c>
      <c r="J31" s="15">
        <v>25503030</v>
      </c>
      <c r="K31" s="14" t="s">
        <v>1406</v>
      </c>
      <c r="L31" s="2">
        <v>32430</v>
      </c>
      <c r="M31" s="14" t="s">
        <v>1406</v>
      </c>
      <c r="N31" s="15">
        <v>25503030</v>
      </c>
    </row>
    <row r="32" spans="1:14" s="2" customFormat="1" hidden="1" x14ac:dyDescent="0.25">
      <c r="A32" s="14" t="s">
        <v>1452</v>
      </c>
      <c r="B32" s="14">
        <v>4846</v>
      </c>
      <c r="C32" s="14" t="s">
        <v>1386</v>
      </c>
      <c r="D32" s="14" t="s">
        <v>1387</v>
      </c>
      <c r="E32" s="14" t="s">
        <v>38</v>
      </c>
      <c r="F32" s="14" t="s">
        <v>1404</v>
      </c>
      <c r="G32" s="16">
        <v>25503010</v>
      </c>
      <c r="H32" s="14" t="s">
        <v>1437</v>
      </c>
      <c r="I32" s="14" t="s">
        <v>1404</v>
      </c>
      <c r="J32" s="15">
        <v>25503030</v>
      </c>
      <c r="K32" s="14" t="s">
        <v>1406</v>
      </c>
      <c r="L32" s="2">
        <v>10378</v>
      </c>
      <c r="M32" s="14" t="s">
        <v>1406</v>
      </c>
      <c r="N32" s="15">
        <v>25503030</v>
      </c>
    </row>
    <row r="33" spans="1:14" s="2" customFormat="1" hidden="1" x14ac:dyDescent="0.25">
      <c r="A33" s="14" t="s">
        <v>1453</v>
      </c>
      <c r="B33" s="14">
        <v>8642</v>
      </c>
      <c r="C33" s="14" t="s">
        <v>1386</v>
      </c>
      <c r="D33" s="14" t="s">
        <v>1387</v>
      </c>
      <c r="E33" s="14" t="s">
        <v>38</v>
      </c>
      <c r="F33" s="14" t="s">
        <v>1404</v>
      </c>
      <c r="G33" s="16">
        <v>25503010</v>
      </c>
      <c r="H33" s="14" t="s">
        <v>1437</v>
      </c>
      <c r="I33" s="14" t="s">
        <v>1404</v>
      </c>
      <c r="J33" s="15">
        <v>25503030</v>
      </c>
      <c r="K33" s="14" t="s">
        <v>1406</v>
      </c>
      <c r="L33" s="2">
        <v>8075</v>
      </c>
      <c r="M33" s="14" t="s">
        <v>1406</v>
      </c>
      <c r="N33" s="15">
        <v>25503030</v>
      </c>
    </row>
    <row r="34" spans="1:14" s="2" customFormat="1" hidden="1" x14ac:dyDescent="0.25">
      <c r="A34" s="14" t="s">
        <v>1454</v>
      </c>
      <c r="B34" s="14">
        <v>915</v>
      </c>
      <c r="C34" s="14" t="s">
        <v>1421</v>
      </c>
      <c r="D34" s="14" t="s">
        <v>1422</v>
      </c>
      <c r="E34" s="14" t="s">
        <v>45</v>
      </c>
      <c r="F34" s="14" t="s">
        <v>1404</v>
      </c>
      <c r="G34" s="16">
        <v>25503010</v>
      </c>
      <c r="H34" s="14" t="s">
        <v>1437</v>
      </c>
      <c r="I34" s="14" t="s">
        <v>1404</v>
      </c>
      <c r="J34" s="15">
        <v>25503030</v>
      </c>
      <c r="K34" s="14" t="s">
        <v>1406</v>
      </c>
      <c r="L34" s="2">
        <v>13617</v>
      </c>
      <c r="M34" s="14" t="s">
        <v>1406</v>
      </c>
      <c r="N34" s="15">
        <v>25503030</v>
      </c>
    </row>
    <row r="35" spans="1:14" s="2" customFormat="1" hidden="1" x14ac:dyDescent="0.25">
      <c r="A35" s="14" t="s">
        <v>1455</v>
      </c>
      <c r="B35" s="14">
        <v>10538</v>
      </c>
      <c r="C35" s="14" t="s">
        <v>1456</v>
      </c>
      <c r="D35" s="14" t="s">
        <v>1457</v>
      </c>
      <c r="E35" s="14" t="s">
        <v>1458</v>
      </c>
      <c r="F35" s="14" t="s">
        <v>1404</v>
      </c>
      <c r="G35" s="16">
        <v>25503010</v>
      </c>
      <c r="H35" s="14" t="s">
        <v>1437</v>
      </c>
      <c r="I35" s="14" t="s">
        <v>1404</v>
      </c>
      <c r="J35" s="15">
        <v>25503030</v>
      </c>
      <c r="K35" s="14" t="s">
        <v>1406</v>
      </c>
      <c r="L35" s="2">
        <v>35392</v>
      </c>
      <c r="M35" s="14" t="s">
        <v>1406</v>
      </c>
      <c r="N35" s="15">
        <v>25503030</v>
      </c>
    </row>
    <row r="36" spans="1:14" s="2" customFormat="1" hidden="1" x14ac:dyDescent="0.25">
      <c r="A36" s="14" t="s">
        <v>1459</v>
      </c>
      <c r="B36" s="14">
        <v>1305</v>
      </c>
      <c r="C36" s="14" t="s">
        <v>1421</v>
      </c>
      <c r="D36" s="14" t="s">
        <v>1422</v>
      </c>
      <c r="E36" s="14" t="s">
        <v>45</v>
      </c>
      <c r="F36" s="14" t="s">
        <v>1404</v>
      </c>
      <c r="G36" s="16">
        <v>25503010</v>
      </c>
      <c r="H36" s="14" t="s">
        <v>1437</v>
      </c>
      <c r="I36" s="14" t="s">
        <v>1404</v>
      </c>
      <c r="J36" s="15">
        <v>25503030</v>
      </c>
      <c r="K36" s="14" t="s">
        <v>1406</v>
      </c>
      <c r="L36" s="2">
        <v>13612</v>
      </c>
      <c r="M36" s="14" t="s">
        <v>1406</v>
      </c>
      <c r="N36" s="15">
        <v>25503030</v>
      </c>
    </row>
    <row r="37" spans="1:14" s="2" customFormat="1" hidden="1" x14ac:dyDescent="0.25">
      <c r="A37" s="14" t="s">
        <v>1460</v>
      </c>
      <c r="B37" s="14">
        <v>23752</v>
      </c>
      <c r="C37" s="14" t="s">
        <v>1461</v>
      </c>
      <c r="D37" s="14" t="s">
        <v>1462</v>
      </c>
      <c r="E37" s="14" t="s">
        <v>1463</v>
      </c>
      <c r="F37" s="14" t="s">
        <v>1404</v>
      </c>
      <c r="G37" s="16">
        <v>25503010</v>
      </c>
      <c r="H37" s="14" t="s">
        <v>1437</v>
      </c>
      <c r="I37" s="14" t="s">
        <v>1404</v>
      </c>
      <c r="J37" s="15">
        <v>25503030</v>
      </c>
      <c r="K37" s="14" t="s">
        <v>1406</v>
      </c>
      <c r="L37" s="2">
        <v>40857</v>
      </c>
      <c r="M37" s="14" t="s">
        <v>1406</v>
      </c>
      <c r="N37" s="15">
        <v>25503030</v>
      </c>
    </row>
    <row r="38" spans="1:14" s="2" customFormat="1" hidden="1" x14ac:dyDescent="0.25">
      <c r="A38" s="14" t="s">
        <v>1464</v>
      </c>
      <c r="B38" s="14">
        <v>2243</v>
      </c>
      <c r="C38" s="14" t="s">
        <v>1435</v>
      </c>
      <c r="D38" s="14" t="s">
        <v>1436</v>
      </c>
      <c r="E38" s="14" t="s">
        <v>546</v>
      </c>
      <c r="F38" s="14" t="s">
        <v>1404</v>
      </c>
      <c r="G38" s="16">
        <v>25503010</v>
      </c>
      <c r="H38" s="14" t="s">
        <v>1437</v>
      </c>
      <c r="I38" s="14" t="s">
        <v>1404</v>
      </c>
      <c r="J38" s="15">
        <v>25503030</v>
      </c>
      <c r="K38" s="14" t="s">
        <v>1406</v>
      </c>
      <c r="L38" s="2">
        <v>24053</v>
      </c>
      <c r="M38" s="14" t="s">
        <v>1406</v>
      </c>
      <c r="N38" s="15">
        <v>25503030</v>
      </c>
    </row>
    <row r="39" spans="1:14" s="2" customFormat="1" hidden="1" x14ac:dyDescent="0.25">
      <c r="A39" s="14" t="s">
        <v>1465</v>
      </c>
      <c r="B39" s="14">
        <v>4959</v>
      </c>
      <c r="C39" s="14" t="s">
        <v>1386</v>
      </c>
      <c r="D39" s="14" t="s">
        <v>1387</v>
      </c>
      <c r="E39" s="14" t="s">
        <v>38</v>
      </c>
      <c r="F39" s="14" t="s">
        <v>1404</v>
      </c>
      <c r="G39" s="16">
        <v>25503010</v>
      </c>
      <c r="H39" s="14" t="s">
        <v>1437</v>
      </c>
      <c r="I39" s="14" t="s">
        <v>1404</v>
      </c>
      <c r="J39" s="15">
        <v>25503030</v>
      </c>
      <c r="K39" s="14" t="s">
        <v>1406</v>
      </c>
      <c r="L39" s="2">
        <v>3930</v>
      </c>
      <c r="M39" s="14" t="s">
        <v>1406</v>
      </c>
      <c r="N39" s="15">
        <v>25503030</v>
      </c>
    </row>
    <row r="40" spans="1:14" s="2" customFormat="1" hidden="1" x14ac:dyDescent="0.25">
      <c r="A40" s="14" t="s">
        <v>1466</v>
      </c>
      <c r="B40" s="14">
        <v>10876</v>
      </c>
      <c r="C40" s="14" t="s">
        <v>1446</v>
      </c>
      <c r="D40" s="14" t="s">
        <v>1447</v>
      </c>
      <c r="E40" s="14" t="s">
        <v>308</v>
      </c>
      <c r="F40" s="14" t="s">
        <v>1404</v>
      </c>
      <c r="G40" s="16">
        <v>25503010</v>
      </c>
      <c r="H40" s="14" t="s">
        <v>1437</v>
      </c>
      <c r="I40" s="14" t="s">
        <v>1404</v>
      </c>
      <c r="J40" s="15">
        <v>25503030</v>
      </c>
      <c r="K40" s="14" t="s">
        <v>1406</v>
      </c>
      <c r="L40" s="2">
        <v>36671</v>
      </c>
      <c r="M40" s="14" t="s">
        <v>1406</v>
      </c>
      <c r="N40" s="15">
        <v>25503030</v>
      </c>
    </row>
    <row r="41" spans="1:14" s="2" customFormat="1" hidden="1" x14ac:dyDescent="0.25">
      <c r="A41" s="14" t="s">
        <v>1467</v>
      </c>
      <c r="B41" s="14">
        <v>8175397</v>
      </c>
      <c r="C41" s="14" t="s">
        <v>1468</v>
      </c>
      <c r="D41" s="14" t="s">
        <v>1396</v>
      </c>
      <c r="E41" s="14" t="s">
        <v>69</v>
      </c>
      <c r="F41" s="14" t="s">
        <v>1469</v>
      </c>
      <c r="G41" s="16">
        <v>20304020</v>
      </c>
      <c r="H41" s="14" t="s">
        <v>1470</v>
      </c>
      <c r="I41" s="14" t="s">
        <v>1469</v>
      </c>
      <c r="J41" s="15">
        <v>20304040</v>
      </c>
      <c r="K41" s="14" t="s">
        <v>1471</v>
      </c>
      <c r="L41" s="2">
        <v>311240</v>
      </c>
      <c r="M41" s="14" t="s">
        <v>1471</v>
      </c>
      <c r="N41" s="15">
        <v>20304040</v>
      </c>
    </row>
    <row r="42" spans="1:14" s="2" customFormat="1" hidden="1" x14ac:dyDescent="0.25">
      <c r="A42" s="14" t="s">
        <v>1472</v>
      </c>
      <c r="B42" s="14">
        <v>19366</v>
      </c>
      <c r="C42" s="14" t="s">
        <v>1473</v>
      </c>
      <c r="D42" s="14" t="s">
        <v>1474</v>
      </c>
      <c r="E42" s="14" t="s">
        <v>43</v>
      </c>
      <c r="F42" s="14" t="s">
        <v>1469</v>
      </c>
      <c r="G42" s="16">
        <v>20304020</v>
      </c>
      <c r="H42" s="14" t="s">
        <v>1470</v>
      </c>
      <c r="I42" s="14" t="s">
        <v>1469</v>
      </c>
      <c r="J42" s="15">
        <v>20304040</v>
      </c>
      <c r="K42" s="14" t="s">
        <v>1471</v>
      </c>
      <c r="L42" s="2">
        <v>37061</v>
      </c>
      <c r="M42" s="14" t="s">
        <v>1471</v>
      </c>
      <c r="N42" s="15">
        <v>20304040</v>
      </c>
    </row>
    <row r="43" spans="1:14" s="2" customFormat="1" hidden="1" x14ac:dyDescent="0.25">
      <c r="A43" s="14" t="s">
        <v>1475</v>
      </c>
      <c r="B43" s="14">
        <v>10150</v>
      </c>
      <c r="C43" s="14" t="s">
        <v>1386</v>
      </c>
      <c r="D43" s="14" t="s">
        <v>1396</v>
      </c>
      <c r="E43" s="14" t="s">
        <v>69</v>
      </c>
      <c r="F43" s="14" t="s">
        <v>1469</v>
      </c>
      <c r="G43" s="16">
        <v>20304020</v>
      </c>
      <c r="H43" s="14" t="s">
        <v>1470</v>
      </c>
      <c r="I43" s="14" t="s">
        <v>1469</v>
      </c>
      <c r="J43" s="15">
        <v>20304030</v>
      </c>
      <c r="K43" s="14" t="s">
        <v>1476</v>
      </c>
      <c r="L43" s="2">
        <v>8219</v>
      </c>
      <c r="M43" s="14" t="s">
        <v>1476</v>
      </c>
      <c r="N43" s="15">
        <v>20304030</v>
      </c>
    </row>
    <row r="44" spans="1:14" s="2" customFormat="1" hidden="1" x14ac:dyDescent="0.25">
      <c r="A44" s="14" t="s">
        <v>1477</v>
      </c>
      <c r="B44" s="14">
        <v>8029431</v>
      </c>
      <c r="C44" s="14" t="s">
        <v>1386</v>
      </c>
      <c r="D44" s="14" t="s">
        <v>1396</v>
      </c>
      <c r="E44" s="14" t="s">
        <v>69</v>
      </c>
      <c r="F44" s="14" t="s">
        <v>1469</v>
      </c>
      <c r="G44" s="16">
        <v>20304020</v>
      </c>
      <c r="H44" s="14" t="s">
        <v>1470</v>
      </c>
      <c r="I44" s="14" t="s">
        <v>1469</v>
      </c>
      <c r="J44" s="15">
        <v>20304040</v>
      </c>
      <c r="K44" s="14" t="s">
        <v>1471</v>
      </c>
      <c r="L44" s="2">
        <v>285079</v>
      </c>
      <c r="M44" s="14" t="s">
        <v>1471</v>
      </c>
      <c r="N44" s="15">
        <v>20304040</v>
      </c>
    </row>
    <row r="45" spans="1:14" s="2" customFormat="1" hidden="1" x14ac:dyDescent="0.25">
      <c r="A45" s="14" t="s">
        <v>1478</v>
      </c>
      <c r="B45" s="14">
        <v>8180341</v>
      </c>
      <c r="C45" s="14" t="s">
        <v>1432</v>
      </c>
      <c r="D45" s="14" t="s">
        <v>1387</v>
      </c>
      <c r="E45" s="14" t="s">
        <v>38</v>
      </c>
      <c r="F45" s="14" t="s">
        <v>1469</v>
      </c>
      <c r="G45" s="16">
        <v>20304020</v>
      </c>
      <c r="H45" s="14" t="s">
        <v>1470</v>
      </c>
      <c r="I45" s="14" t="s">
        <v>1469</v>
      </c>
      <c r="J45" s="15">
        <v>20304030</v>
      </c>
      <c r="K45" s="14" t="s">
        <v>1476</v>
      </c>
      <c r="L45" s="2">
        <v>323975</v>
      </c>
      <c r="M45" s="14" t="s">
        <v>1476</v>
      </c>
      <c r="N45" s="15">
        <v>20304030</v>
      </c>
    </row>
    <row r="46" spans="1:14" s="2" customFormat="1" hidden="1" x14ac:dyDescent="0.25">
      <c r="A46" s="14" t="s">
        <v>1479</v>
      </c>
      <c r="B46" s="14">
        <v>8179560</v>
      </c>
      <c r="C46" s="14" t="s">
        <v>1415</v>
      </c>
      <c r="D46" s="14" t="s">
        <v>1416</v>
      </c>
      <c r="E46" s="14" t="s">
        <v>32</v>
      </c>
      <c r="F46" s="14" t="s">
        <v>1469</v>
      </c>
      <c r="G46" s="16">
        <v>20304020</v>
      </c>
      <c r="H46" s="14" t="s">
        <v>1470</v>
      </c>
      <c r="I46" s="14" t="s">
        <v>1469</v>
      </c>
      <c r="J46" s="15">
        <v>20304030</v>
      </c>
      <c r="K46" s="14" t="s">
        <v>1476</v>
      </c>
      <c r="L46" s="2">
        <v>321396</v>
      </c>
      <c r="M46" s="14" t="s">
        <v>1476</v>
      </c>
      <c r="N46" s="15">
        <v>20304030</v>
      </c>
    </row>
    <row r="47" spans="1:14" s="2" customFormat="1" hidden="1" x14ac:dyDescent="0.25">
      <c r="A47" s="14" t="s">
        <v>1480</v>
      </c>
      <c r="B47" s="14">
        <v>4853</v>
      </c>
      <c r="C47" s="14" t="s">
        <v>1386</v>
      </c>
      <c r="D47" s="14" t="s">
        <v>1387</v>
      </c>
      <c r="E47" s="14" t="s">
        <v>38</v>
      </c>
      <c r="F47" s="14" t="s">
        <v>1469</v>
      </c>
      <c r="G47" s="16">
        <v>20304020</v>
      </c>
      <c r="H47" s="14" t="s">
        <v>1470</v>
      </c>
      <c r="I47" s="14" t="s">
        <v>1469</v>
      </c>
      <c r="J47" s="15">
        <v>20304030</v>
      </c>
      <c r="K47" s="14" t="s">
        <v>1476</v>
      </c>
      <c r="L47" s="2">
        <v>12865</v>
      </c>
      <c r="M47" s="14" t="s">
        <v>1476</v>
      </c>
      <c r="N47" s="15">
        <v>20304030</v>
      </c>
    </row>
    <row r="48" spans="1:14" s="2" customFormat="1" hidden="1" x14ac:dyDescent="0.25">
      <c r="A48" s="14" t="s">
        <v>1481</v>
      </c>
      <c r="B48" s="14">
        <v>38354</v>
      </c>
      <c r="C48" s="14" t="s">
        <v>1468</v>
      </c>
      <c r="D48" s="14" t="s">
        <v>1482</v>
      </c>
      <c r="E48" s="14" t="s">
        <v>281</v>
      </c>
      <c r="F48" s="14" t="s">
        <v>1469</v>
      </c>
      <c r="G48" s="16">
        <v>20304020</v>
      </c>
      <c r="H48" s="14" t="s">
        <v>1470</v>
      </c>
      <c r="I48" s="14" t="s">
        <v>1469</v>
      </c>
      <c r="J48" s="15">
        <v>20304040</v>
      </c>
      <c r="K48" s="14" t="s">
        <v>1471</v>
      </c>
      <c r="L48" s="2">
        <v>22227</v>
      </c>
      <c r="M48" s="14" t="s">
        <v>1471</v>
      </c>
      <c r="N48" s="15">
        <v>20304040</v>
      </c>
    </row>
    <row r="49" spans="1:14" s="2" customFormat="1" hidden="1" x14ac:dyDescent="0.25">
      <c r="A49" s="14" t="s">
        <v>1483</v>
      </c>
      <c r="B49" s="14">
        <v>759413</v>
      </c>
      <c r="C49" s="14" t="s">
        <v>1484</v>
      </c>
      <c r="D49" s="14" t="s">
        <v>1485</v>
      </c>
      <c r="E49" s="14" t="s">
        <v>35</v>
      </c>
      <c r="F49" s="14" t="s">
        <v>1469</v>
      </c>
      <c r="G49" s="16">
        <v>20304020</v>
      </c>
      <c r="H49" s="14" t="s">
        <v>1470</v>
      </c>
      <c r="I49" s="14" t="s">
        <v>1469</v>
      </c>
      <c r="J49" s="15">
        <v>20304040</v>
      </c>
      <c r="K49" s="14" t="s">
        <v>1471</v>
      </c>
      <c r="L49" s="2">
        <v>190515</v>
      </c>
      <c r="M49" s="14" t="s">
        <v>1471</v>
      </c>
      <c r="N49" s="15">
        <v>20304040</v>
      </c>
    </row>
    <row r="50" spans="1:14" s="2" customFormat="1" hidden="1" x14ac:dyDescent="0.25">
      <c r="A50" s="14" t="s">
        <v>1486</v>
      </c>
      <c r="B50" s="14">
        <v>42043</v>
      </c>
      <c r="C50" s="14" t="s">
        <v>1386</v>
      </c>
      <c r="D50" s="14" t="s">
        <v>1387</v>
      </c>
      <c r="E50" s="14" t="s">
        <v>38</v>
      </c>
      <c r="F50" s="14" t="s">
        <v>1469</v>
      </c>
      <c r="G50" s="16">
        <v>20304020</v>
      </c>
      <c r="H50" s="14" t="s">
        <v>1470</v>
      </c>
      <c r="I50" s="14" t="s">
        <v>1469</v>
      </c>
      <c r="J50" s="15">
        <v>20304030</v>
      </c>
      <c r="K50" s="14" t="s">
        <v>1476</v>
      </c>
      <c r="L50" s="2">
        <v>13466</v>
      </c>
      <c r="M50" s="14" t="s">
        <v>1476</v>
      </c>
      <c r="N50" s="15">
        <v>20304030</v>
      </c>
    </row>
    <row r="51" spans="1:14" s="2" customFormat="1" hidden="1" x14ac:dyDescent="0.25">
      <c r="A51" s="14" t="s">
        <v>1487</v>
      </c>
      <c r="B51" s="14">
        <v>4233</v>
      </c>
      <c r="C51" s="14" t="s">
        <v>1386</v>
      </c>
      <c r="D51" s="14" t="s">
        <v>1396</v>
      </c>
      <c r="E51" s="14" t="s">
        <v>69</v>
      </c>
      <c r="F51" s="14" t="s">
        <v>1469</v>
      </c>
      <c r="G51" s="16">
        <v>20304020</v>
      </c>
      <c r="H51" s="14" t="s">
        <v>1470</v>
      </c>
      <c r="I51" s="14" t="s">
        <v>1469</v>
      </c>
      <c r="J51" s="15">
        <v>20304040</v>
      </c>
      <c r="K51" s="14" t="s">
        <v>1471</v>
      </c>
      <c r="L51" s="2">
        <v>1894</v>
      </c>
      <c r="M51" s="14" t="s">
        <v>1471</v>
      </c>
      <c r="N51" s="15">
        <v>20304040</v>
      </c>
    </row>
    <row r="52" spans="1:14" s="2" customFormat="1" hidden="1" x14ac:dyDescent="0.25">
      <c r="A52" s="14" t="s">
        <v>74</v>
      </c>
      <c r="B52" s="14">
        <v>4350</v>
      </c>
      <c r="C52" s="14" t="s">
        <v>1386</v>
      </c>
      <c r="D52" s="14" t="s">
        <v>1396</v>
      </c>
      <c r="E52" s="14" t="s">
        <v>69</v>
      </c>
      <c r="F52" s="14" t="s">
        <v>1469</v>
      </c>
      <c r="G52" s="16">
        <v>20304020</v>
      </c>
      <c r="H52" s="14" t="s">
        <v>1470</v>
      </c>
      <c r="I52" s="14" t="s">
        <v>1469</v>
      </c>
      <c r="J52" s="15">
        <v>20304030</v>
      </c>
      <c r="K52" s="14" t="s">
        <v>1476</v>
      </c>
      <c r="L52" s="2">
        <v>6850</v>
      </c>
      <c r="M52" s="14" t="s">
        <v>1476</v>
      </c>
      <c r="N52" s="15">
        <v>20304030</v>
      </c>
    </row>
    <row r="53" spans="1:14" s="2" customFormat="1" hidden="1" x14ac:dyDescent="0.25">
      <c r="A53" s="14" t="s">
        <v>73</v>
      </c>
      <c r="B53" s="14">
        <v>41724</v>
      </c>
      <c r="C53" s="14" t="s">
        <v>1415</v>
      </c>
      <c r="D53" s="14" t="s">
        <v>1416</v>
      </c>
      <c r="E53" s="14" t="s">
        <v>32</v>
      </c>
      <c r="F53" s="14" t="s">
        <v>1469</v>
      </c>
      <c r="G53" s="16">
        <v>20304020</v>
      </c>
      <c r="H53" s="14" t="s">
        <v>1470</v>
      </c>
      <c r="I53" s="14" t="s">
        <v>1469</v>
      </c>
      <c r="J53" s="15">
        <v>20304040</v>
      </c>
      <c r="K53" s="14" t="s">
        <v>1471</v>
      </c>
      <c r="L53" s="2">
        <v>30564</v>
      </c>
      <c r="M53" s="14" t="s">
        <v>1471</v>
      </c>
      <c r="N53" s="15">
        <v>20304040</v>
      </c>
    </row>
    <row r="54" spans="1:14" s="2" customFormat="1" hidden="1" x14ac:dyDescent="0.25">
      <c r="A54" s="14" t="s">
        <v>1488</v>
      </c>
      <c r="B54" s="14">
        <v>8029778</v>
      </c>
      <c r="C54" s="14" t="s">
        <v>1386</v>
      </c>
      <c r="D54" s="14" t="s">
        <v>1387</v>
      </c>
      <c r="E54" s="14" t="s">
        <v>38</v>
      </c>
      <c r="F54" s="14" t="s">
        <v>1469</v>
      </c>
      <c r="G54" s="16">
        <v>20304020</v>
      </c>
      <c r="H54" s="14" t="s">
        <v>1470</v>
      </c>
      <c r="I54" s="14" t="s">
        <v>1469</v>
      </c>
      <c r="J54" s="15">
        <v>20304040</v>
      </c>
      <c r="K54" s="14" t="s">
        <v>1471</v>
      </c>
      <c r="L54" s="2">
        <v>286659</v>
      </c>
      <c r="M54" s="14" t="s">
        <v>1471</v>
      </c>
      <c r="N54" s="15">
        <v>20304040</v>
      </c>
    </row>
    <row r="55" spans="1:14" s="2" customFormat="1" hidden="1" x14ac:dyDescent="0.25">
      <c r="A55" s="14" t="s">
        <v>1489</v>
      </c>
      <c r="B55" s="14">
        <v>8248216</v>
      </c>
      <c r="C55" s="14" t="s">
        <v>1386</v>
      </c>
      <c r="D55" s="14" t="s">
        <v>1396</v>
      </c>
      <c r="E55" s="14" t="s">
        <v>69</v>
      </c>
      <c r="F55" s="14" t="s">
        <v>1469</v>
      </c>
      <c r="G55" s="16">
        <v>20304020</v>
      </c>
      <c r="H55" s="14" t="s">
        <v>1470</v>
      </c>
      <c r="I55" s="14" t="s">
        <v>1469</v>
      </c>
      <c r="J55" s="15">
        <v>20304040</v>
      </c>
      <c r="K55" s="14" t="s">
        <v>1471</v>
      </c>
      <c r="L55" s="2">
        <v>334296</v>
      </c>
      <c r="M55" s="14" t="s">
        <v>1471</v>
      </c>
      <c r="N55" s="15">
        <v>20304040</v>
      </c>
    </row>
    <row r="56" spans="1:14" s="2" customFormat="1" hidden="1" x14ac:dyDescent="0.25">
      <c r="A56" s="14" t="s">
        <v>1490</v>
      </c>
      <c r="B56" s="14">
        <v>748094</v>
      </c>
      <c r="C56" s="14" t="s">
        <v>1386</v>
      </c>
      <c r="D56" s="14" t="s">
        <v>1387</v>
      </c>
      <c r="E56" s="14" t="s">
        <v>38</v>
      </c>
      <c r="F56" s="14" t="s">
        <v>1469</v>
      </c>
      <c r="G56" s="16">
        <v>20304020</v>
      </c>
      <c r="H56" s="14" t="s">
        <v>1470</v>
      </c>
      <c r="I56" s="14" t="s">
        <v>1469</v>
      </c>
      <c r="J56" s="15">
        <v>20304030</v>
      </c>
      <c r="K56" s="14" t="s">
        <v>1476</v>
      </c>
      <c r="L56" s="2">
        <v>184328</v>
      </c>
      <c r="M56" s="14" t="s">
        <v>1476</v>
      </c>
      <c r="N56" s="15">
        <v>20304030</v>
      </c>
    </row>
    <row r="57" spans="1:14" s="2" customFormat="1" hidden="1" x14ac:dyDescent="0.25">
      <c r="A57" s="14" t="s">
        <v>1491</v>
      </c>
      <c r="B57" s="14">
        <v>12422</v>
      </c>
      <c r="C57" s="14" t="s">
        <v>1386</v>
      </c>
      <c r="D57" s="14" t="s">
        <v>1396</v>
      </c>
      <c r="E57" s="14" t="s">
        <v>69</v>
      </c>
      <c r="F57" s="14" t="s">
        <v>1469</v>
      </c>
      <c r="G57" s="16">
        <v>20304020</v>
      </c>
      <c r="H57" s="14" t="s">
        <v>1470</v>
      </c>
      <c r="I57" s="14" t="s">
        <v>1469</v>
      </c>
      <c r="J57" s="15">
        <v>20304030</v>
      </c>
      <c r="K57" s="14" t="s">
        <v>1476</v>
      </c>
      <c r="L57" s="2">
        <v>507</v>
      </c>
      <c r="M57" s="14" t="s">
        <v>1476</v>
      </c>
      <c r="N57" s="15">
        <v>20304030</v>
      </c>
    </row>
    <row r="58" spans="1:14" s="2" customFormat="1" hidden="1" x14ac:dyDescent="0.25">
      <c r="A58" s="14" t="s">
        <v>75</v>
      </c>
      <c r="B58" s="14">
        <v>10229</v>
      </c>
      <c r="C58" s="14" t="s">
        <v>1386</v>
      </c>
      <c r="D58" s="14" t="s">
        <v>1396</v>
      </c>
      <c r="E58" s="14" t="s">
        <v>69</v>
      </c>
      <c r="F58" s="14" t="s">
        <v>1469</v>
      </c>
      <c r="G58" s="16">
        <v>20304020</v>
      </c>
      <c r="H58" s="14" t="s">
        <v>1470</v>
      </c>
      <c r="I58" s="14" t="s">
        <v>1469</v>
      </c>
      <c r="J58" s="15">
        <v>20304030</v>
      </c>
      <c r="K58" s="14" t="s">
        <v>1476</v>
      </c>
      <c r="L58" s="2">
        <v>10741</v>
      </c>
      <c r="M58" s="14" t="s">
        <v>1476</v>
      </c>
      <c r="N58" s="15">
        <v>20304030</v>
      </c>
    </row>
    <row r="59" spans="1:14" s="2" customFormat="1" hidden="1" x14ac:dyDescent="0.25">
      <c r="A59" s="14" t="s">
        <v>1492</v>
      </c>
      <c r="B59" s="14">
        <v>8105401</v>
      </c>
      <c r="C59" s="14" t="s">
        <v>1412</v>
      </c>
      <c r="D59" s="14" t="s">
        <v>1387</v>
      </c>
      <c r="E59" s="14" t="s">
        <v>38</v>
      </c>
      <c r="F59" s="14" t="s">
        <v>1469</v>
      </c>
      <c r="G59" s="16">
        <v>20304020</v>
      </c>
      <c r="H59" s="14" t="s">
        <v>1470</v>
      </c>
      <c r="I59" s="14" t="s">
        <v>1469</v>
      </c>
      <c r="J59" s="15">
        <v>20304030</v>
      </c>
      <c r="K59" s="14" t="s">
        <v>1476</v>
      </c>
      <c r="L59" s="2">
        <v>20509</v>
      </c>
      <c r="M59" s="14" t="s">
        <v>1476</v>
      </c>
      <c r="N59" s="15">
        <v>20304030</v>
      </c>
    </row>
    <row r="60" spans="1:14" s="2" customFormat="1" hidden="1" x14ac:dyDescent="0.25">
      <c r="A60" s="14" t="s">
        <v>1493</v>
      </c>
      <c r="B60" s="14">
        <v>571202</v>
      </c>
      <c r="C60" s="14" t="s">
        <v>1484</v>
      </c>
      <c r="D60" s="14" t="s">
        <v>1485</v>
      </c>
      <c r="E60" s="14" t="s">
        <v>35</v>
      </c>
      <c r="F60" s="14" t="s">
        <v>1469</v>
      </c>
      <c r="G60" s="16">
        <v>20304020</v>
      </c>
      <c r="H60" s="14" t="s">
        <v>1470</v>
      </c>
      <c r="I60" s="14" t="s">
        <v>1469</v>
      </c>
      <c r="J60" s="15">
        <v>20304040</v>
      </c>
      <c r="K60" s="14" t="s">
        <v>1471</v>
      </c>
      <c r="L60" s="2" t="e">
        <v>#N/A</v>
      </c>
      <c r="M60" s="14" t="s">
        <v>1471</v>
      </c>
      <c r="N60" s="15">
        <v>20304040</v>
      </c>
    </row>
    <row r="61" spans="1:14" s="2" customFormat="1" hidden="1" x14ac:dyDescent="0.25">
      <c r="A61" s="14" t="s">
        <v>1494</v>
      </c>
      <c r="B61" s="14">
        <v>11978</v>
      </c>
      <c r="C61" s="14" t="s">
        <v>1386</v>
      </c>
      <c r="D61" s="14" t="s">
        <v>1387</v>
      </c>
      <c r="E61" s="14" t="s">
        <v>38</v>
      </c>
      <c r="F61" s="14" t="s">
        <v>1469</v>
      </c>
      <c r="G61" s="16">
        <v>20304020</v>
      </c>
      <c r="H61" s="14" t="s">
        <v>1470</v>
      </c>
      <c r="I61" s="14" t="s">
        <v>1469</v>
      </c>
      <c r="J61" s="15">
        <v>20304030</v>
      </c>
      <c r="K61" s="14" t="s">
        <v>1476</v>
      </c>
      <c r="L61" s="2">
        <v>8056</v>
      </c>
      <c r="M61" s="14" t="s">
        <v>1476</v>
      </c>
      <c r="N61" s="15">
        <v>20304030</v>
      </c>
    </row>
    <row r="62" spans="1:14" s="2" customFormat="1" hidden="1" x14ac:dyDescent="0.25">
      <c r="A62" s="14" t="s">
        <v>1495</v>
      </c>
      <c r="B62" s="14">
        <v>37635</v>
      </c>
      <c r="C62" s="14" t="s">
        <v>1386</v>
      </c>
      <c r="D62" s="14" t="s">
        <v>1396</v>
      </c>
      <c r="E62" s="14" t="s">
        <v>69</v>
      </c>
      <c r="F62" s="14" t="s">
        <v>1469</v>
      </c>
      <c r="G62" s="16">
        <v>20304020</v>
      </c>
      <c r="H62" s="14" t="s">
        <v>1470</v>
      </c>
      <c r="I62" s="14" t="s">
        <v>1469</v>
      </c>
      <c r="J62" s="15">
        <v>20304030</v>
      </c>
      <c r="K62" s="14" t="s">
        <v>1476</v>
      </c>
      <c r="L62" s="2">
        <v>13365</v>
      </c>
      <c r="M62" s="14" t="s">
        <v>1476</v>
      </c>
      <c r="N62" s="15">
        <v>20304030</v>
      </c>
    </row>
    <row r="63" spans="1:14" s="2" customFormat="1" hidden="1" x14ac:dyDescent="0.25">
      <c r="A63" s="14" t="s">
        <v>1496</v>
      </c>
      <c r="B63" s="14">
        <v>297646</v>
      </c>
      <c r="C63" s="14" t="s">
        <v>1415</v>
      </c>
      <c r="D63" s="14" t="s">
        <v>1416</v>
      </c>
      <c r="E63" s="14" t="s">
        <v>32</v>
      </c>
      <c r="F63" s="14" t="s">
        <v>1469</v>
      </c>
      <c r="G63" s="16">
        <v>20304020</v>
      </c>
      <c r="H63" s="14" t="s">
        <v>1470</v>
      </c>
      <c r="I63" s="14" t="s">
        <v>1469</v>
      </c>
      <c r="J63" s="15">
        <v>20304040</v>
      </c>
      <c r="K63" s="14" t="s">
        <v>1471</v>
      </c>
      <c r="L63" s="2" t="e">
        <v>#N/A</v>
      </c>
      <c r="M63" s="14" t="s">
        <v>1471</v>
      </c>
      <c r="N63" s="15">
        <v>20304040</v>
      </c>
    </row>
    <row r="64" spans="1:14" s="2" customFormat="1" hidden="1" x14ac:dyDescent="0.25">
      <c r="A64" s="14" t="s">
        <v>1497</v>
      </c>
      <c r="B64" s="14">
        <v>4525</v>
      </c>
      <c r="C64" s="14" t="s">
        <v>1386</v>
      </c>
      <c r="D64" s="14" t="s">
        <v>1396</v>
      </c>
      <c r="E64" s="14" t="s">
        <v>69</v>
      </c>
      <c r="F64" s="14" t="s">
        <v>1469</v>
      </c>
      <c r="G64" s="16">
        <v>20304020</v>
      </c>
      <c r="H64" s="14" t="s">
        <v>1470</v>
      </c>
      <c r="I64" s="14" t="s">
        <v>1469</v>
      </c>
      <c r="J64" s="15">
        <v>20304030</v>
      </c>
      <c r="K64" s="14" t="s">
        <v>1476</v>
      </c>
      <c r="L64" s="2">
        <v>16387</v>
      </c>
      <c r="M64" s="14" t="s">
        <v>1476</v>
      </c>
      <c r="N64" s="15">
        <v>20304030</v>
      </c>
    </row>
    <row r="65" spans="1:14" s="2" customFormat="1" hidden="1" x14ac:dyDescent="0.25">
      <c r="A65" s="14" t="s">
        <v>1498</v>
      </c>
      <c r="B65" s="14">
        <v>8461</v>
      </c>
      <c r="C65" s="14" t="s">
        <v>1386</v>
      </c>
      <c r="D65" s="14" t="s">
        <v>1396</v>
      </c>
      <c r="E65" s="14" t="s">
        <v>69</v>
      </c>
      <c r="F65" s="14" t="s">
        <v>1469</v>
      </c>
      <c r="G65" s="16">
        <v>20304020</v>
      </c>
      <c r="H65" s="14" t="s">
        <v>1470</v>
      </c>
      <c r="I65" s="14" t="s">
        <v>1469</v>
      </c>
      <c r="J65" s="15">
        <v>20304030</v>
      </c>
      <c r="K65" s="14" t="s">
        <v>1476</v>
      </c>
      <c r="L65" s="2">
        <v>933</v>
      </c>
      <c r="M65" s="14" t="s">
        <v>1476</v>
      </c>
      <c r="N65" s="15">
        <v>20304030</v>
      </c>
    </row>
    <row r="66" spans="1:14" s="2" customFormat="1" hidden="1" x14ac:dyDescent="0.25">
      <c r="A66" s="14" t="s">
        <v>1499</v>
      </c>
      <c r="B66" s="14">
        <v>8179161</v>
      </c>
      <c r="C66" s="14" t="s">
        <v>1386</v>
      </c>
      <c r="D66" s="14" t="s">
        <v>1396</v>
      </c>
      <c r="E66" s="14" t="s">
        <v>69</v>
      </c>
      <c r="F66" s="14" t="s">
        <v>1469</v>
      </c>
      <c r="G66" s="16">
        <v>20304020</v>
      </c>
      <c r="H66" s="14" t="s">
        <v>1470</v>
      </c>
      <c r="I66" s="14" t="s">
        <v>1469</v>
      </c>
      <c r="J66" s="15">
        <v>20304030</v>
      </c>
      <c r="K66" s="14" t="s">
        <v>1476</v>
      </c>
      <c r="L66" s="2">
        <v>319237</v>
      </c>
      <c r="M66" s="14" t="s">
        <v>1476</v>
      </c>
      <c r="N66" s="15">
        <v>20304030</v>
      </c>
    </row>
    <row r="67" spans="1:14" s="2" customFormat="1" hidden="1" x14ac:dyDescent="0.25">
      <c r="A67" s="14" t="s">
        <v>1500</v>
      </c>
      <c r="B67" s="14">
        <v>7412</v>
      </c>
      <c r="C67" s="14" t="s">
        <v>1386</v>
      </c>
      <c r="D67" s="14" t="s">
        <v>1396</v>
      </c>
      <c r="E67" s="14" t="s">
        <v>69</v>
      </c>
      <c r="F67" s="14" t="s">
        <v>1469</v>
      </c>
      <c r="G67" s="16">
        <v>20304020</v>
      </c>
      <c r="H67" s="14" t="s">
        <v>1470</v>
      </c>
      <c r="I67" s="14" t="s">
        <v>1469</v>
      </c>
      <c r="J67" s="15">
        <v>20304030</v>
      </c>
      <c r="K67" s="14" t="s">
        <v>1476</v>
      </c>
      <c r="L67" s="2">
        <v>6496</v>
      </c>
      <c r="M67" s="14" t="s">
        <v>1476</v>
      </c>
      <c r="N67" s="15">
        <v>20304030</v>
      </c>
    </row>
    <row r="68" spans="1:14" s="2" customFormat="1" hidden="1" x14ac:dyDescent="0.25">
      <c r="A68" s="14" t="s">
        <v>1501</v>
      </c>
      <c r="B68" s="14">
        <v>22837</v>
      </c>
      <c r="C68" s="14" t="s">
        <v>1386</v>
      </c>
      <c r="D68" s="14" t="s">
        <v>1396</v>
      </c>
      <c r="E68" s="14" t="s">
        <v>69</v>
      </c>
      <c r="F68" s="14" t="s">
        <v>1469</v>
      </c>
      <c r="G68" s="16">
        <v>20304020</v>
      </c>
      <c r="H68" s="14" t="s">
        <v>1470</v>
      </c>
      <c r="I68" s="14" t="s">
        <v>1469</v>
      </c>
      <c r="J68" s="15">
        <v>20304030</v>
      </c>
      <c r="K68" s="14" t="s">
        <v>1476</v>
      </c>
      <c r="L68" s="2">
        <v>8907</v>
      </c>
      <c r="M68" s="14" t="s">
        <v>1476</v>
      </c>
      <c r="N68" s="15">
        <v>20304030</v>
      </c>
    </row>
    <row r="69" spans="1:14" s="2" customFormat="1" hidden="1" x14ac:dyDescent="0.25">
      <c r="A69" s="14" t="s">
        <v>1502</v>
      </c>
      <c r="B69" s="14">
        <v>42570</v>
      </c>
      <c r="C69" s="14" t="s">
        <v>1432</v>
      </c>
      <c r="D69" s="14" t="s">
        <v>1503</v>
      </c>
      <c r="E69" s="14" t="s">
        <v>70</v>
      </c>
      <c r="F69" s="14" t="s">
        <v>1404</v>
      </c>
      <c r="G69" s="16">
        <v>25502020</v>
      </c>
      <c r="H69" s="14" t="s">
        <v>1504</v>
      </c>
      <c r="I69" s="14" t="s">
        <v>1418</v>
      </c>
      <c r="J69" s="15">
        <v>30101010</v>
      </c>
      <c r="K69" s="14" t="s">
        <v>1505</v>
      </c>
      <c r="L69" s="2">
        <v>36736</v>
      </c>
      <c r="M69" s="14" t="s">
        <v>1505</v>
      </c>
      <c r="N69" s="15">
        <v>30101010</v>
      </c>
    </row>
    <row r="70" spans="1:14" s="2" customFormat="1" hidden="1" x14ac:dyDescent="0.25">
      <c r="A70" s="14" t="s">
        <v>1506</v>
      </c>
      <c r="B70" s="14">
        <v>8103409</v>
      </c>
      <c r="C70" s="14" t="s">
        <v>1432</v>
      </c>
      <c r="D70" s="14" t="s">
        <v>1503</v>
      </c>
      <c r="E70" s="14" t="s">
        <v>70</v>
      </c>
      <c r="F70" s="14" t="s">
        <v>1404</v>
      </c>
      <c r="G70" s="16">
        <v>25502020</v>
      </c>
      <c r="H70" s="14" t="s">
        <v>1504</v>
      </c>
      <c r="I70" s="14" t="s">
        <v>1404</v>
      </c>
      <c r="J70" s="15">
        <v>25503030</v>
      </c>
      <c r="K70" s="14" t="s">
        <v>1406</v>
      </c>
      <c r="L70" s="2">
        <v>145624</v>
      </c>
      <c r="M70" s="14" t="s">
        <v>1406</v>
      </c>
      <c r="N70" s="15">
        <v>25503030</v>
      </c>
    </row>
    <row r="71" spans="1:14" s="2" customFormat="1" hidden="1" x14ac:dyDescent="0.25">
      <c r="A71" s="14" t="s">
        <v>1507</v>
      </c>
      <c r="B71" s="14">
        <v>22480</v>
      </c>
      <c r="C71" s="14" t="s">
        <v>1386</v>
      </c>
      <c r="D71" s="14" t="s">
        <v>1396</v>
      </c>
      <c r="E71" s="14" t="s">
        <v>69</v>
      </c>
      <c r="F71" s="14" t="s">
        <v>1404</v>
      </c>
      <c r="G71" s="16">
        <v>25502020</v>
      </c>
      <c r="H71" s="14" t="s">
        <v>1504</v>
      </c>
      <c r="I71" s="14" t="s">
        <v>1404</v>
      </c>
      <c r="J71" s="15">
        <v>25503030</v>
      </c>
      <c r="K71" s="14" t="s">
        <v>1406</v>
      </c>
      <c r="L71" s="2">
        <v>491</v>
      </c>
      <c r="M71" s="14" t="s">
        <v>1406</v>
      </c>
      <c r="N71" s="15">
        <v>25503030</v>
      </c>
    </row>
    <row r="72" spans="1:14" s="2" customFormat="1" hidden="1" x14ac:dyDescent="0.25">
      <c r="A72" s="14" t="s">
        <v>1508</v>
      </c>
      <c r="B72" s="14">
        <v>8175611</v>
      </c>
      <c r="C72" s="14" t="s">
        <v>1432</v>
      </c>
      <c r="D72" s="14" t="s">
        <v>1503</v>
      </c>
      <c r="E72" s="14" t="s">
        <v>70</v>
      </c>
      <c r="F72" s="14" t="s">
        <v>1404</v>
      </c>
      <c r="G72" s="16">
        <v>25502020</v>
      </c>
      <c r="H72" s="14" t="s">
        <v>1504</v>
      </c>
      <c r="I72" s="14" t="s">
        <v>1418</v>
      </c>
      <c r="J72" s="15">
        <v>30101010</v>
      </c>
      <c r="K72" s="14" t="s">
        <v>1505</v>
      </c>
      <c r="L72" s="2">
        <v>311681</v>
      </c>
      <c r="M72" s="14" t="s">
        <v>1505</v>
      </c>
      <c r="N72" s="15">
        <v>30101010</v>
      </c>
    </row>
    <row r="73" spans="1:14" s="2" customFormat="1" hidden="1" x14ac:dyDescent="0.25">
      <c r="A73" s="14" t="s">
        <v>1509</v>
      </c>
      <c r="B73" s="14">
        <v>8175603</v>
      </c>
      <c r="C73" s="14" t="s">
        <v>1386</v>
      </c>
      <c r="D73" s="14" t="s">
        <v>1387</v>
      </c>
      <c r="E73" s="14" t="s">
        <v>38</v>
      </c>
      <c r="F73" s="14" t="s">
        <v>1404</v>
      </c>
      <c r="G73" s="16">
        <v>25502020</v>
      </c>
      <c r="H73" s="14" t="s">
        <v>1504</v>
      </c>
      <c r="I73" s="14" t="s">
        <v>1404</v>
      </c>
      <c r="J73" s="15">
        <v>25301040</v>
      </c>
      <c r="K73" s="14" t="s">
        <v>1510</v>
      </c>
      <c r="L73" s="2">
        <v>311601</v>
      </c>
      <c r="M73" s="14" t="s">
        <v>1510</v>
      </c>
      <c r="N73" s="15">
        <v>25301040</v>
      </c>
    </row>
    <row r="74" spans="1:14" s="2" customFormat="1" hidden="1" x14ac:dyDescent="0.25">
      <c r="A74" s="14" t="s">
        <v>1511</v>
      </c>
      <c r="B74" s="14">
        <v>822427</v>
      </c>
      <c r="C74" s="14" t="s">
        <v>1408</v>
      </c>
      <c r="D74" s="14" t="s">
        <v>1387</v>
      </c>
      <c r="E74" s="14" t="s">
        <v>38</v>
      </c>
      <c r="F74" s="14" t="s">
        <v>1404</v>
      </c>
      <c r="G74" s="16">
        <v>25502020</v>
      </c>
      <c r="H74" s="14" t="s">
        <v>1504</v>
      </c>
      <c r="I74" s="14" t="s">
        <v>1404</v>
      </c>
      <c r="J74" s="15">
        <v>25504010</v>
      </c>
      <c r="K74" s="14" t="s">
        <v>1512</v>
      </c>
      <c r="L74" s="2">
        <v>276778</v>
      </c>
      <c r="M74" s="14" t="s">
        <v>1512</v>
      </c>
      <c r="N74" s="15">
        <v>25504010</v>
      </c>
    </row>
    <row r="75" spans="1:14" s="2" customFormat="1" hidden="1" x14ac:dyDescent="0.25">
      <c r="A75" s="14" t="s">
        <v>1513</v>
      </c>
      <c r="B75" s="14">
        <v>8181454</v>
      </c>
      <c r="C75" s="14" t="s">
        <v>1473</v>
      </c>
      <c r="D75" s="14" t="s">
        <v>1387</v>
      </c>
      <c r="E75" s="14" t="s">
        <v>38</v>
      </c>
      <c r="F75" s="14" t="s">
        <v>1404</v>
      </c>
      <c r="G75" s="16">
        <v>25502020</v>
      </c>
      <c r="H75" s="14" t="s">
        <v>1504</v>
      </c>
      <c r="I75" s="14" t="s">
        <v>1404</v>
      </c>
      <c r="J75" s="15">
        <v>25504040</v>
      </c>
      <c r="K75" s="14" t="s">
        <v>1514</v>
      </c>
      <c r="L75" s="2">
        <v>326836</v>
      </c>
      <c r="M75" s="14" t="s">
        <v>1514</v>
      </c>
      <c r="N75" s="15">
        <v>25504040</v>
      </c>
    </row>
    <row r="76" spans="1:14" s="2" customFormat="1" hidden="1" x14ac:dyDescent="0.25">
      <c r="A76" s="14" t="s">
        <v>1515</v>
      </c>
      <c r="B76" s="14">
        <v>360102</v>
      </c>
      <c r="C76" s="14" t="s">
        <v>1473</v>
      </c>
      <c r="D76" s="14" t="s">
        <v>1474</v>
      </c>
      <c r="E76" s="14" t="s">
        <v>43</v>
      </c>
      <c r="F76" s="14" t="s">
        <v>1404</v>
      </c>
      <c r="G76" s="16">
        <v>25502020</v>
      </c>
      <c r="H76" s="14" t="s">
        <v>1504</v>
      </c>
      <c r="I76" s="14" t="s">
        <v>1404</v>
      </c>
      <c r="J76" s="15">
        <v>25504010</v>
      </c>
      <c r="K76" s="14" t="s">
        <v>1512</v>
      </c>
      <c r="L76" s="2">
        <v>146104</v>
      </c>
      <c r="M76" s="14" t="s">
        <v>1512</v>
      </c>
      <c r="N76" s="15">
        <v>25504010</v>
      </c>
    </row>
    <row r="77" spans="1:14" s="2" customFormat="1" hidden="1" x14ac:dyDescent="0.25">
      <c r="A77" s="14" t="s">
        <v>1516</v>
      </c>
      <c r="B77" s="14">
        <v>8250197</v>
      </c>
      <c r="C77" s="14" t="s">
        <v>1517</v>
      </c>
      <c r="D77" s="14" t="s">
        <v>1518</v>
      </c>
      <c r="E77" s="14" t="s">
        <v>1519</v>
      </c>
      <c r="F77" s="14" t="s">
        <v>1404</v>
      </c>
      <c r="G77" s="16">
        <v>25502020</v>
      </c>
      <c r="H77" s="14" t="s">
        <v>1504</v>
      </c>
      <c r="I77" s="14" t="s">
        <v>1404</v>
      </c>
      <c r="J77" s="15">
        <v>25301040</v>
      </c>
      <c r="K77" s="14" t="s">
        <v>1510</v>
      </c>
      <c r="L77" s="2">
        <v>337899</v>
      </c>
      <c r="M77" s="14" t="s">
        <v>1510</v>
      </c>
      <c r="N77" s="15">
        <v>25301040</v>
      </c>
    </row>
    <row r="78" spans="1:14" s="2" customFormat="1" hidden="1" x14ac:dyDescent="0.25">
      <c r="A78" s="14" t="s">
        <v>1520</v>
      </c>
      <c r="B78" s="14">
        <v>8112530</v>
      </c>
      <c r="C78" s="14" t="s">
        <v>1521</v>
      </c>
      <c r="D78" s="14" t="s">
        <v>1409</v>
      </c>
      <c r="E78" s="14" t="s">
        <v>1410</v>
      </c>
      <c r="F78" s="14" t="s">
        <v>1404</v>
      </c>
      <c r="G78" s="16">
        <v>25502020</v>
      </c>
      <c r="H78" s="14" t="s">
        <v>1504</v>
      </c>
      <c r="I78" s="14" t="s">
        <v>1404</v>
      </c>
      <c r="J78" s="15">
        <v>25503030</v>
      </c>
      <c r="K78" s="14" t="s">
        <v>1406</v>
      </c>
      <c r="L78" s="2">
        <v>308821</v>
      </c>
      <c r="M78" s="14" t="s">
        <v>1406</v>
      </c>
      <c r="N78" s="15">
        <v>25503030</v>
      </c>
    </row>
    <row r="79" spans="1:14" s="2" customFormat="1" hidden="1" x14ac:dyDescent="0.25">
      <c r="A79" s="14" t="s">
        <v>1522</v>
      </c>
      <c r="B79" s="14">
        <v>8252678</v>
      </c>
      <c r="C79" s="14" t="s">
        <v>1523</v>
      </c>
      <c r="D79" s="14" t="s">
        <v>1524</v>
      </c>
      <c r="E79" s="14" t="s">
        <v>1525</v>
      </c>
      <c r="F79" s="14" t="s">
        <v>1404</v>
      </c>
      <c r="G79" s="16">
        <v>25502020</v>
      </c>
      <c r="H79" s="14" t="s">
        <v>1504</v>
      </c>
      <c r="I79" s="14" t="s">
        <v>1404</v>
      </c>
      <c r="J79" s="15">
        <v>25503030</v>
      </c>
      <c r="K79" s="14" t="s">
        <v>1406</v>
      </c>
      <c r="L79" s="2">
        <v>342704</v>
      </c>
      <c r="M79" s="14" t="s">
        <v>1406</v>
      </c>
      <c r="N79" s="15">
        <v>25503030</v>
      </c>
    </row>
    <row r="80" spans="1:14" s="2" customFormat="1" hidden="1" x14ac:dyDescent="0.25">
      <c r="A80" s="14" t="s">
        <v>1526</v>
      </c>
      <c r="B80" s="14">
        <v>8026583</v>
      </c>
      <c r="C80" s="14" t="s">
        <v>1432</v>
      </c>
      <c r="D80" s="14" t="s">
        <v>1503</v>
      </c>
      <c r="E80" s="14" t="s">
        <v>70</v>
      </c>
      <c r="F80" s="14" t="s">
        <v>1404</v>
      </c>
      <c r="G80" s="16">
        <v>25502020</v>
      </c>
      <c r="H80" s="14" t="s">
        <v>1504</v>
      </c>
      <c r="I80" s="14" t="s">
        <v>1404</v>
      </c>
      <c r="J80" s="15">
        <v>25301040</v>
      </c>
      <c r="K80" s="14" t="s">
        <v>1510</v>
      </c>
      <c r="L80" s="2">
        <v>279511</v>
      </c>
      <c r="M80" s="14" t="s">
        <v>1510</v>
      </c>
      <c r="N80" s="15">
        <v>25301040</v>
      </c>
    </row>
    <row r="81" spans="1:14" s="2" customFormat="1" hidden="1" x14ac:dyDescent="0.25">
      <c r="A81" s="14" t="s">
        <v>1527</v>
      </c>
      <c r="B81" s="14">
        <v>8180908</v>
      </c>
      <c r="C81" s="14" t="s">
        <v>1528</v>
      </c>
      <c r="D81" s="14" t="s">
        <v>1529</v>
      </c>
      <c r="E81" s="14" t="s">
        <v>1530</v>
      </c>
      <c r="F81" s="14" t="s">
        <v>1404</v>
      </c>
      <c r="G81" s="16">
        <v>25502020</v>
      </c>
      <c r="H81" s="14" t="s">
        <v>1504</v>
      </c>
      <c r="I81" s="14" t="s">
        <v>1404</v>
      </c>
      <c r="J81" s="15">
        <v>25301040</v>
      </c>
      <c r="K81" s="14" t="s">
        <v>1510</v>
      </c>
      <c r="L81" s="2">
        <v>326020</v>
      </c>
      <c r="M81" s="14" t="s">
        <v>1510</v>
      </c>
      <c r="N81" s="15">
        <v>25301040</v>
      </c>
    </row>
    <row r="82" spans="1:14" s="2" customFormat="1" hidden="1" x14ac:dyDescent="0.25">
      <c r="A82" s="14" t="s">
        <v>1531</v>
      </c>
      <c r="B82" s="14">
        <v>8179056</v>
      </c>
      <c r="C82" s="14" t="s">
        <v>1408</v>
      </c>
      <c r="D82" s="14" t="s">
        <v>1430</v>
      </c>
      <c r="E82" s="14" t="s">
        <v>53</v>
      </c>
      <c r="F82" s="14" t="s">
        <v>1404</v>
      </c>
      <c r="G82" s="16">
        <v>25502020</v>
      </c>
      <c r="H82" s="14" t="s">
        <v>1504</v>
      </c>
      <c r="I82" s="14" t="s">
        <v>1404</v>
      </c>
      <c r="J82" s="15">
        <v>25301040</v>
      </c>
      <c r="K82" s="14" t="s">
        <v>1510</v>
      </c>
      <c r="L82" s="2">
        <v>318762</v>
      </c>
      <c r="M82" s="14" t="s">
        <v>1510</v>
      </c>
      <c r="N82" s="15">
        <v>25301040</v>
      </c>
    </row>
    <row r="83" spans="1:14" s="2" customFormat="1" hidden="1" x14ac:dyDescent="0.25">
      <c r="A83" s="14" t="s">
        <v>1532</v>
      </c>
      <c r="B83" s="14">
        <v>8179426</v>
      </c>
      <c r="C83" s="14" t="s">
        <v>1533</v>
      </c>
      <c r="D83" s="14" t="s">
        <v>1396</v>
      </c>
      <c r="E83" s="14" t="s">
        <v>69</v>
      </c>
      <c r="F83" s="14" t="s">
        <v>1404</v>
      </c>
      <c r="G83" s="16">
        <v>25502020</v>
      </c>
      <c r="H83" s="14" t="s">
        <v>1504</v>
      </c>
      <c r="I83" s="14" t="s">
        <v>1404</v>
      </c>
      <c r="J83" s="15">
        <v>25503030</v>
      </c>
      <c r="K83" s="14" t="s">
        <v>1406</v>
      </c>
      <c r="L83" s="2">
        <v>320615</v>
      </c>
      <c r="M83" s="14" t="s">
        <v>1406</v>
      </c>
      <c r="N83" s="15">
        <v>25503030</v>
      </c>
    </row>
    <row r="84" spans="1:14" s="2" customFormat="1" hidden="1" x14ac:dyDescent="0.25">
      <c r="A84" s="14" t="s">
        <v>1534</v>
      </c>
      <c r="B84" s="14">
        <v>359802</v>
      </c>
      <c r="C84" s="14" t="s">
        <v>1386</v>
      </c>
      <c r="D84" s="14" t="s">
        <v>1387</v>
      </c>
      <c r="E84" s="14" t="s">
        <v>38</v>
      </c>
      <c r="F84" s="14" t="s">
        <v>1404</v>
      </c>
      <c r="G84" s="16">
        <v>25502020</v>
      </c>
      <c r="H84" s="14" t="s">
        <v>1504</v>
      </c>
      <c r="I84" s="14" t="s">
        <v>1404</v>
      </c>
      <c r="J84" s="15">
        <v>25504060</v>
      </c>
      <c r="K84" s="14" t="s">
        <v>1535</v>
      </c>
      <c r="L84" s="2">
        <v>146034</v>
      </c>
      <c r="M84" s="14" t="s">
        <v>1535</v>
      </c>
      <c r="N84" s="15">
        <v>25504060</v>
      </c>
    </row>
    <row r="85" spans="1:14" s="2" customFormat="1" hidden="1" x14ac:dyDescent="0.25">
      <c r="A85" s="14" t="s">
        <v>1536</v>
      </c>
      <c r="B85" s="14">
        <v>819248</v>
      </c>
      <c r="C85" s="14" t="s">
        <v>1432</v>
      </c>
      <c r="D85" s="14" t="s">
        <v>1503</v>
      </c>
      <c r="E85" s="14" t="s">
        <v>70</v>
      </c>
      <c r="F85" s="14" t="s">
        <v>1404</v>
      </c>
      <c r="G85" s="16">
        <v>25502020</v>
      </c>
      <c r="H85" s="14" t="s">
        <v>1504</v>
      </c>
      <c r="I85" s="14" t="s">
        <v>1418</v>
      </c>
      <c r="J85" s="15">
        <v>30101010</v>
      </c>
      <c r="K85" s="14" t="s">
        <v>1505</v>
      </c>
      <c r="L85" s="2">
        <v>274218</v>
      </c>
      <c r="M85" s="14" t="s">
        <v>1505</v>
      </c>
      <c r="N85" s="15">
        <v>30101010</v>
      </c>
    </row>
    <row r="86" spans="1:14" s="2" customFormat="1" hidden="1" x14ac:dyDescent="0.25">
      <c r="A86" s="14" t="s">
        <v>1537</v>
      </c>
      <c r="B86" s="14">
        <v>8248220</v>
      </c>
      <c r="C86" s="14" t="s">
        <v>1528</v>
      </c>
      <c r="D86" s="14" t="s">
        <v>1529</v>
      </c>
      <c r="E86" s="14" t="s">
        <v>1530</v>
      </c>
      <c r="F86" s="14" t="s">
        <v>1404</v>
      </c>
      <c r="G86" s="16">
        <v>25502020</v>
      </c>
      <c r="H86" s="14" t="s">
        <v>1504</v>
      </c>
      <c r="I86" s="14" t="s">
        <v>1404</v>
      </c>
      <c r="J86" s="15">
        <v>25504040</v>
      </c>
      <c r="K86" s="14" t="s">
        <v>1514</v>
      </c>
      <c r="L86" s="2">
        <v>334335</v>
      </c>
      <c r="M86" s="14" t="s">
        <v>1514</v>
      </c>
      <c r="N86" s="15">
        <v>25504040</v>
      </c>
    </row>
    <row r="87" spans="1:14" s="2" customFormat="1" hidden="1" x14ac:dyDescent="0.25">
      <c r="A87" s="14" t="s">
        <v>1538</v>
      </c>
      <c r="B87" s="14">
        <v>8178749</v>
      </c>
      <c r="C87" s="14" t="s">
        <v>1446</v>
      </c>
      <c r="D87" s="14" t="s">
        <v>1387</v>
      </c>
      <c r="E87" s="14" t="s">
        <v>38</v>
      </c>
      <c r="F87" s="14" t="s">
        <v>1404</v>
      </c>
      <c r="G87" s="16">
        <v>25502020</v>
      </c>
      <c r="H87" s="14" t="s">
        <v>1504</v>
      </c>
      <c r="I87" s="14" t="s">
        <v>1404</v>
      </c>
      <c r="J87" s="15">
        <v>25503030</v>
      </c>
      <c r="K87" s="14" t="s">
        <v>1406</v>
      </c>
      <c r="L87" s="2">
        <v>317354</v>
      </c>
      <c r="M87" s="14" t="s">
        <v>1406</v>
      </c>
      <c r="N87" s="15">
        <v>25503030</v>
      </c>
    </row>
    <row r="88" spans="1:14" s="2" customFormat="1" hidden="1" x14ac:dyDescent="0.25">
      <c r="A88" s="14" t="s">
        <v>1539</v>
      </c>
      <c r="B88" s="14">
        <v>11557</v>
      </c>
      <c r="C88" s="14" t="s">
        <v>1461</v>
      </c>
      <c r="D88" s="14" t="s">
        <v>1462</v>
      </c>
      <c r="E88" s="14" t="s">
        <v>1463</v>
      </c>
      <c r="F88" s="14" t="s">
        <v>1404</v>
      </c>
      <c r="G88" s="16">
        <v>25502020</v>
      </c>
      <c r="H88" s="14" t="s">
        <v>1504</v>
      </c>
      <c r="I88" s="14" t="s">
        <v>1404</v>
      </c>
      <c r="J88" s="15">
        <v>25503030</v>
      </c>
      <c r="K88" s="14" t="s">
        <v>1406</v>
      </c>
      <c r="L88" s="2">
        <v>32289</v>
      </c>
      <c r="M88" s="14" t="s">
        <v>1406</v>
      </c>
      <c r="N88" s="15">
        <v>25503030</v>
      </c>
    </row>
    <row r="89" spans="1:14" s="2" customFormat="1" hidden="1" x14ac:dyDescent="0.25">
      <c r="A89" s="14" t="s">
        <v>1540</v>
      </c>
      <c r="B89" s="14">
        <v>26067</v>
      </c>
      <c r="C89" s="14" t="s">
        <v>1386</v>
      </c>
      <c r="D89" s="14" t="s">
        <v>1396</v>
      </c>
      <c r="E89" s="14" t="s">
        <v>69</v>
      </c>
      <c r="F89" s="14" t="s">
        <v>1404</v>
      </c>
      <c r="G89" s="16">
        <v>25502020</v>
      </c>
      <c r="H89" s="14" t="s">
        <v>1504</v>
      </c>
      <c r="I89" s="14" t="s">
        <v>1404</v>
      </c>
      <c r="J89" s="15">
        <v>25503030</v>
      </c>
      <c r="K89" s="14" t="s">
        <v>1406</v>
      </c>
      <c r="L89" s="2">
        <v>4337</v>
      </c>
      <c r="M89" s="14" t="s">
        <v>1406</v>
      </c>
      <c r="N89" s="15">
        <v>25503030</v>
      </c>
    </row>
    <row r="90" spans="1:14" s="2" customFormat="1" hidden="1" x14ac:dyDescent="0.25">
      <c r="A90" s="14" t="s">
        <v>1541</v>
      </c>
      <c r="B90" s="14">
        <v>8184596</v>
      </c>
      <c r="C90" s="14" t="s">
        <v>1523</v>
      </c>
      <c r="D90" s="14" t="s">
        <v>1524</v>
      </c>
      <c r="E90" s="14" t="s">
        <v>1525</v>
      </c>
      <c r="F90" s="14" t="s">
        <v>1404</v>
      </c>
      <c r="G90" s="16">
        <v>25502020</v>
      </c>
      <c r="H90" s="14" t="s">
        <v>1504</v>
      </c>
      <c r="I90" s="14" t="s">
        <v>1404</v>
      </c>
      <c r="J90" s="15">
        <v>25503030</v>
      </c>
      <c r="K90" s="14" t="s">
        <v>1406</v>
      </c>
      <c r="L90" s="2">
        <v>330276</v>
      </c>
      <c r="M90" s="14" t="s">
        <v>1406</v>
      </c>
      <c r="N90" s="15">
        <v>25503030</v>
      </c>
    </row>
    <row r="91" spans="1:14" s="2" customFormat="1" hidden="1" x14ac:dyDescent="0.25">
      <c r="A91" s="14" t="s">
        <v>1542</v>
      </c>
      <c r="B91" s="14">
        <v>8031348</v>
      </c>
      <c r="C91" s="14" t="s">
        <v>1543</v>
      </c>
      <c r="D91" s="14" t="s">
        <v>1462</v>
      </c>
      <c r="E91" s="14" t="s">
        <v>1463</v>
      </c>
      <c r="F91" s="14" t="s">
        <v>1404</v>
      </c>
      <c r="G91" s="16">
        <v>25502020</v>
      </c>
      <c r="H91" s="14" t="s">
        <v>1504</v>
      </c>
      <c r="I91" s="14" t="s">
        <v>1404</v>
      </c>
      <c r="J91" s="15">
        <v>25503030</v>
      </c>
      <c r="K91" s="14" t="s">
        <v>1406</v>
      </c>
      <c r="L91" s="2">
        <v>290499</v>
      </c>
      <c r="M91" s="14" t="s">
        <v>1406</v>
      </c>
      <c r="N91" s="15">
        <v>25503030</v>
      </c>
    </row>
    <row r="92" spans="1:14" s="2" customFormat="1" hidden="1" x14ac:dyDescent="0.25">
      <c r="A92" s="14" t="s">
        <v>1544</v>
      </c>
      <c r="B92" s="14">
        <v>31171</v>
      </c>
      <c r="C92" s="14" t="s">
        <v>1421</v>
      </c>
      <c r="D92" s="14" t="s">
        <v>1422</v>
      </c>
      <c r="E92" s="14" t="s">
        <v>45</v>
      </c>
      <c r="F92" s="14" t="s">
        <v>1404</v>
      </c>
      <c r="G92" s="16">
        <v>25502020</v>
      </c>
      <c r="H92" s="14" t="s">
        <v>1504</v>
      </c>
      <c r="I92" s="14" t="s">
        <v>1404</v>
      </c>
      <c r="J92" s="15">
        <v>25503030</v>
      </c>
      <c r="K92" s="14" t="s">
        <v>1406</v>
      </c>
      <c r="L92" s="2">
        <v>7734</v>
      </c>
      <c r="M92" s="14" t="s">
        <v>1406</v>
      </c>
      <c r="N92" s="15">
        <v>25503030</v>
      </c>
    </row>
    <row r="93" spans="1:14" s="2" customFormat="1" hidden="1" x14ac:dyDescent="0.25">
      <c r="A93" s="14" t="s">
        <v>1545</v>
      </c>
      <c r="B93" s="14">
        <v>8030587</v>
      </c>
      <c r="C93" s="14" t="s">
        <v>1386</v>
      </c>
      <c r="D93" s="14" t="s">
        <v>1387</v>
      </c>
      <c r="E93" s="14" t="s">
        <v>38</v>
      </c>
      <c r="F93" s="14" t="s">
        <v>1404</v>
      </c>
      <c r="G93" s="16">
        <v>25502020</v>
      </c>
      <c r="H93" s="14" t="s">
        <v>1504</v>
      </c>
      <c r="I93" s="14" t="s">
        <v>1404</v>
      </c>
      <c r="J93" s="15">
        <v>25504010</v>
      </c>
      <c r="K93" s="14" t="s">
        <v>1512</v>
      </c>
      <c r="L93" s="2">
        <v>288159</v>
      </c>
      <c r="M93" s="14" t="s">
        <v>1512</v>
      </c>
      <c r="N93" s="15">
        <v>25504010</v>
      </c>
    </row>
    <row r="94" spans="1:14" s="2" customFormat="1" hidden="1" x14ac:dyDescent="0.25">
      <c r="A94" s="14" t="s">
        <v>1546</v>
      </c>
      <c r="B94" s="14">
        <v>758324</v>
      </c>
      <c r="C94" s="14" t="s">
        <v>1473</v>
      </c>
      <c r="D94" s="14" t="s">
        <v>1474</v>
      </c>
      <c r="E94" s="14" t="s">
        <v>43</v>
      </c>
      <c r="F94" s="14" t="s">
        <v>1404</v>
      </c>
      <c r="G94" s="16">
        <v>25502020</v>
      </c>
      <c r="H94" s="14" t="s">
        <v>1504</v>
      </c>
      <c r="I94" s="14" t="s">
        <v>1404</v>
      </c>
      <c r="J94" s="15">
        <v>25301040</v>
      </c>
      <c r="K94" s="14" t="s">
        <v>1510</v>
      </c>
      <c r="L94" s="2">
        <v>189641</v>
      </c>
      <c r="M94" s="14" t="s">
        <v>1510</v>
      </c>
      <c r="N94" s="15">
        <v>25301040</v>
      </c>
    </row>
    <row r="95" spans="1:14" s="2" customFormat="1" hidden="1" x14ac:dyDescent="0.25">
      <c r="A95" s="14" t="s">
        <v>1547</v>
      </c>
      <c r="B95" s="14">
        <v>56239</v>
      </c>
      <c r="C95" s="14" t="s">
        <v>1421</v>
      </c>
      <c r="D95" s="14" t="s">
        <v>1422</v>
      </c>
      <c r="E95" s="14" t="s">
        <v>45</v>
      </c>
      <c r="F95" s="14" t="s">
        <v>1404</v>
      </c>
      <c r="G95" s="16">
        <v>25502020</v>
      </c>
      <c r="H95" s="14" t="s">
        <v>1504</v>
      </c>
      <c r="I95" s="14" t="s">
        <v>1404</v>
      </c>
      <c r="J95" s="15">
        <v>25504010</v>
      </c>
      <c r="K95" s="14" t="s">
        <v>1512</v>
      </c>
      <c r="L95" s="2">
        <v>52334</v>
      </c>
      <c r="M95" s="14" t="s">
        <v>1512</v>
      </c>
      <c r="N95" s="15">
        <v>25504010</v>
      </c>
    </row>
    <row r="96" spans="1:14" s="2" customFormat="1" hidden="1" x14ac:dyDescent="0.25">
      <c r="A96" s="14" t="s">
        <v>1548</v>
      </c>
      <c r="B96" s="14">
        <v>291363</v>
      </c>
      <c r="C96" s="14" t="s">
        <v>1432</v>
      </c>
      <c r="D96" s="14" t="s">
        <v>1387</v>
      </c>
      <c r="E96" s="14" t="s">
        <v>38</v>
      </c>
      <c r="F96" s="14" t="s">
        <v>1404</v>
      </c>
      <c r="G96" s="16">
        <v>25502020</v>
      </c>
      <c r="H96" s="14" t="s">
        <v>1504</v>
      </c>
      <c r="I96" s="14" t="s">
        <v>1404</v>
      </c>
      <c r="J96" s="15">
        <v>25503030</v>
      </c>
      <c r="K96" s="14" t="s">
        <v>1406</v>
      </c>
      <c r="L96" s="2">
        <v>132902</v>
      </c>
      <c r="M96" s="14" t="s">
        <v>1406</v>
      </c>
      <c r="N96" s="15">
        <v>25503030</v>
      </c>
    </row>
    <row r="97" spans="1:14" s="2" customFormat="1" hidden="1" x14ac:dyDescent="0.25">
      <c r="A97" s="14" t="s">
        <v>1549</v>
      </c>
      <c r="B97" s="14">
        <v>570547</v>
      </c>
      <c r="C97" s="14" t="s">
        <v>1550</v>
      </c>
      <c r="D97" s="14" t="s">
        <v>1551</v>
      </c>
      <c r="E97" s="14" t="s">
        <v>795</v>
      </c>
      <c r="F97" s="14" t="s">
        <v>1404</v>
      </c>
      <c r="G97" s="16">
        <v>25502020</v>
      </c>
      <c r="H97" s="14" t="s">
        <v>1504</v>
      </c>
      <c r="I97" s="14" t="s">
        <v>1404</v>
      </c>
      <c r="J97" s="15">
        <v>25503030</v>
      </c>
      <c r="K97" s="14" t="s">
        <v>1406</v>
      </c>
      <c r="L97" s="2">
        <v>157829</v>
      </c>
      <c r="M97" s="14" t="s">
        <v>1406</v>
      </c>
      <c r="N97" s="15">
        <v>25503030</v>
      </c>
    </row>
    <row r="98" spans="1:14" s="2" customFormat="1" hidden="1" x14ac:dyDescent="0.25">
      <c r="A98" s="14" t="s">
        <v>1552</v>
      </c>
      <c r="B98" s="14">
        <v>41619</v>
      </c>
      <c r="C98" s="14" t="s">
        <v>1415</v>
      </c>
      <c r="D98" s="14" t="s">
        <v>1416</v>
      </c>
      <c r="E98" s="14" t="s">
        <v>32</v>
      </c>
      <c r="F98" s="14" t="s">
        <v>1404</v>
      </c>
      <c r="G98" s="16">
        <v>25502020</v>
      </c>
      <c r="H98" s="14" t="s">
        <v>1504</v>
      </c>
      <c r="I98" s="14" t="s">
        <v>1404</v>
      </c>
      <c r="J98" s="15">
        <v>25503030</v>
      </c>
      <c r="K98" s="14" t="s">
        <v>1406</v>
      </c>
      <c r="L98" s="2">
        <v>37926</v>
      </c>
      <c r="M98" s="14" t="s">
        <v>1406</v>
      </c>
      <c r="N98" s="15">
        <v>25503030</v>
      </c>
    </row>
    <row r="99" spans="1:14" s="2" customFormat="1" hidden="1" x14ac:dyDescent="0.25">
      <c r="A99" s="14" t="s">
        <v>1553</v>
      </c>
      <c r="B99" s="14">
        <v>819190</v>
      </c>
      <c r="C99" s="14" t="s">
        <v>1432</v>
      </c>
      <c r="D99" s="14" t="s">
        <v>1396</v>
      </c>
      <c r="E99" s="14" t="s">
        <v>69</v>
      </c>
      <c r="F99" s="14" t="s">
        <v>1404</v>
      </c>
      <c r="G99" s="16">
        <v>25502020</v>
      </c>
      <c r="H99" s="14" t="s">
        <v>1504</v>
      </c>
      <c r="I99" s="14" t="s">
        <v>1404</v>
      </c>
      <c r="J99" s="15">
        <v>25503030</v>
      </c>
      <c r="K99" s="14" t="s">
        <v>1406</v>
      </c>
      <c r="L99" s="2">
        <v>274160</v>
      </c>
      <c r="M99" s="14" t="s">
        <v>1406</v>
      </c>
      <c r="N99" s="15">
        <v>25503030</v>
      </c>
    </row>
    <row r="100" spans="1:14" s="2" customFormat="1" hidden="1" x14ac:dyDescent="0.25">
      <c r="A100" s="14" t="s">
        <v>1554</v>
      </c>
      <c r="B100" s="14">
        <v>737530</v>
      </c>
      <c r="C100" s="14" t="s">
        <v>1543</v>
      </c>
      <c r="D100" s="14" t="s">
        <v>1555</v>
      </c>
      <c r="E100" s="14" t="s">
        <v>41</v>
      </c>
      <c r="F100" s="14" t="s">
        <v>1404</v>
      </c>
      <c r="G100" s="16">
        <v>25502020</v>
      </c>
      <c r="H100" s="14" t="s">
        <v>1504</v>
      </c>
      <c r="I100" s="14" t="s">
        <v>1404</v>
      </c>
      <c r="J100" s="15">
        <v>25301040</v>
      </c>
      <c r="K100" s="14" t="s">
        <v>1510</v>
      </c>
      <c r="L100" s="2">
        <v>178725</v>
      </c>
      <c r="M100" s="14" t="s">
        <v>1510</v>
      </c>
      <c r="N100" s="15">
        <v>25301040</v>
      </c>
    </row>
    <row r="101" spans="1:14" s="2" customFormat="1" hidden="1" x14ac:dyDescent="0.25">
      <c r="A101" s="14" t="s">
        <v>1556</v>
      </c>
      <c r="B101" s="14">
        <v>8030627</v>
      </c>
      <c r="C101" s="14" t="s">
        <v>1386</v>
      </c>
      <c r="D101" s="14" t="s">
        <v>1387</v>
      </c>
      <c r="E101" s="14" t="s">
        <v>38</v>
      </c>
      <c r="F101" s="14" t="s">
        <v>1404</v>
      </c>
      <c r="G101" s="16">
        <v>25502020</v>
      </c>
      <c r="H101" s="14" t="s">
        <v>1504</v>
      </c>
      <c r="I101" s="14" t="s">
        <v>1404</v>
      </c>
      <c r="J101" s="15">
        <v>25504040</v>
      </c>
      <c r="K101" s="14" t="s">
        <v>1514</v>
      </c>
      <c r="L101" s="2">
        <v>288439</v>
      </c>
      <c r="M101" s="14" t="s">
        <v>1514</v>
      </c>
      <c r="N101" s="15">
        <v>25504040</v>
      </c>
    </row>
    <row r="102" spans="1:14" s="2" customFormat="1" hidden="1" x14ac:dyDescent="0.25">
      <c r="A102" s="14" t="s">
        <v>1557</v>
      </c>
      <c r="B102" s="14">
        <v>46622</v>
      </c>
      <c r="C102" s="14" t="s">
        <v>1558</v>
      </c>
      <c r="D102" s="14" t="s">
        <v>1396</v>
      </c>
      <c r="E102" s="14" t="s">
        <v>69</v>
      </c>
      <c r="F102" s="14" t="s">
        <v>1404</v>
      </c>
      <c r="G102" s="16">
        <v>25502020</v>
      </c>
      <c r="H102" s="14" t="s">
        <v>1504</v>
      </c>
      <c r="I102" s="14" t="s">
        <v>1404</v>
      </c>
      <c r="J102" s="15">
        <v>25503030</v>
      </c>
      <c r="K102" s="14" t="s">
        <v>1406</v>
      </c>
      <c r="L102" s="2">
        <v>41999</v>
      </c>
      <c r="M102" s="14" t="s">
        <v>1406</v>
      </c>
      <c r="N102" s="15">
        <v>25503030</v>
      </c>
    </row>
    <row r="103" spans="1:14" s="2" customFormat="1" hidden="1" x14ac:dyDescent="0.25">
      <c r="A103" s="14" t="s">
        <v>1559</v>
      </c>
      <c r="B103" s="14">
        <v>820590</v>
      </c>
      <c r="C103" s="14" t="s">
        <v>1421</v>
      </c>
      <c r="D103" s="14" t="s">
        <v>1422</v>
      </c>
      <c r="E103" s="14" t="s">
        <v>45</v>
      </c>
      <c r="F103" s="14" t="s">
        <v>1404</v>
      </c>
      <c r="G103" s="16">
        <v>25502020</v>
      </c>
      <c r="H103" s="14" t="s">
        <v>1504</v>
      </c>
      <c r="I103" s="14" t="s">
        <v>1404</v>
      </c>
      <c r="J103" s="15">
        <v>25503030</v>
      </c>
      <c r="K103" s="14" t="s">
        <v>1406</v>
      </c>
      <c r="L103" s="2">
        <v>275296</v>
      </c>
      <c r="M103" s="14" t="s">
        <v>1406</v>
      </c>
      <c r="N103" s="15">
        <v>25503030</v>
      </c>
    </row>
    <row r="104" spans="1:14" s="2" customFormat="1" hidden="1" x14ac:dyDescent="0.25">
      <c r="A104" s="14" t="s">
        <v>1560</v>
      </c>
      <c r="B104" s="14">
        <v>8108690</v>
      </c>
      <c r="C104" s="14" t="s">
        <v>1432</v>
      </c>
      <c r="D104" s="14" t="s">
        <v>1503</v>
      </c>
      <c r="E104" s="14" t="s">
        <v>70</v>
      </c>
      <c r="F104" s="14" t="s">
        <v>1404</v>
      </c>
      <c r="G104" s="16">
        <v>25502020</v>
      </c>
      <c r="H104" s="14" t="s">
        <v>1504</v>
      </c>
      <c r="I104" s="14" t="s">
        <v>1404</v>
      </c>
      <c r="J104" s="15">
        <v>25503030</v>
      </c>
      <c r="K104" s="14" t="s">
        <v>1406</v>
      </c>
      <c r="L104" s="2">
        <v>140534</v>
      </c>
      <c r="M104" s="14" t="s">
        <v>1406</v>
      </c>
      <c r="N104" s="15">
        <v>25503030</v>
      </c>
    </row>
    <row r="105" spans="1:14" s="2" customFormat="1" hidden="1" x14ac:dyDescent="0.25">
      <c r="A105" s="14" t="s">
        <v>1561</v>
      </c>
      <c r="B105" s="14">
        <v>484362</v>
      </c>
      <c r="C105" s="14" t="s">
        <v>1386</v>
      </c>
      <c r="D105" s="14" t="s">
        <v>1396</v>
      </c>
      <c r="E105" s="14" t="s">
        <v>69</v>
      </c>
      <c r="F105" s="14" t="s">
        <v>1404</v>
      </c>
      <c r="G105" s="16">
        <v>25502020</v>
      </c>
      <c r="H105" s="14" t="s">
        <v>1504</v>
      </c>
      <c r="I105" s="14" t="s">
        <v>1404</v>
      </c>
      <c r="J105" s="15">
        <v>25503030</v>
      </c>
      <c r="K105" s="14" t="s">
        <v>1406</v>
      </c>
      <c r="L105" s="2">
        <v>153929</v>
      </c>
      <c r="M105" s="14" t="s">
        <v>1406</v>
      </c>
      <c r="N105" s="15">
        <v>25503030</v>
      </c>
    </row>
    <row r="106" spans="1:14" s="2" customFormat="1" hidden="1" x14ac:dyDescent="0.25">
      <c r="A106" s="14" t="s">
        <v>1562</v>
      </c>
      <c r="B106" s="14">
        <v>36083</v>
      </c>
      <c r="C106" s="14" t="s">
        <v>1408</v>
      </c>
      <c r="D106" s="14" t="s">
        <v>1430</v>
      </c>
      <c r="E106" s="14" t="s">
        <v>53</v>
      </c>
      <c r="F106" s="14" t="s">
        <v>1404</v>
      </c>
      <c r="G106" s="16">
        <v>25502020</v>
      </c>
      <c r="H106" s="14" t="s">
        <v>1504</v>
      </c>
      <c r="I106" s="14" t="s">
        <v>1404</v>
      </c>
      <c r="J106" s="15">
        <v>25504010</v>
      </c>
      <c r="K106" s="14" t="s">
        <v>1512</v>
      </c>
      <c r="L106" s="2">
        <v>18545</v>
      </c>
      <c r="M106" s="14" t="s">
        <v>1512</v>
      </c>
      <c r="N106" s="15">
        <v>25504010</v>
      </c>
    </row>
    <row r="107" spans="1:14" s="2" customFormat="1" hidden="1" x14ac:dyDescent="0.25">
      <c r="A107" s="14" t="s">
        <v>1563</v>
      </c>
      <c r="B107" s="14">
        <v>8107494</v>
      </c>
      <c r="C107" s="14" t="s">
        <v>1432</v>
      </c>
      <c r="D107" s="14" t="s">
        <v>1396</v>
      </c>
      <c r="E107" s="14" t="s">
        <v>69</v>
      </c>
      <c r="F107" s="14" t="s">
        <v>1404</v>
      </c>
      <c r="G107" s="16">
        <v>25502020</v>
      </c>
      <c r="H107" s="14" t="s">
        <v>1504</v>
      </c>
      <c r="I107" s="14" t="s">
        <v>1418</v>
      </c>
      <c r="J107" s="15">
        <v>30101040</v>
      </c>
      <c r="K107" s="14" t="s">
        <v>1419</v>
      </c>
      <c r="L107" s="2">
        <v>304082</v>
      </c>
      <c r="M107" s="14" t="s">
        <v>1419</v>
      </c>
      <c r="N107" s="15">
        <v>30101040</v>
      </c>
    </row>
    <row r="108" spans="1:14" s="2" customFormat="1" hidden="1" x14ac:dyDescent="0.25">
      <c r="A108" s="14" t="s">
        <v>1564</v>
      </c>
      <c r="B108" s="14">
        <v>8180357</v>
      </c>
      <c r="C108" s="14" t="s">
        <v>1473</v>
      </c>
      <c r="D108" s="14" t="s">
        <v>1474</v>
      </c>
      <c r="E108" s="14" t="s">
        <v>43</v>
      </c>
      <c r="F108" s="14" t="s">
        <v>1404</v>
      </c>
      <c r="G108" s="16">
        <v>25502020</v>
      </c>
      <c r="H108" s="14" t="s">
        <v>1504</v>
      </c>
      <c r="I108" s="14" t="s">
        <v>1404</v>
      </c>
      <c r="J108" s="15">
        <v>25504010</v>
      </c>
      <c r="K108" s="14" t="s">
        <v>1512</v>
      </c>
      <c r="L108" s="2">
        <v>324136</v>
      </c>
      <c r="M108" s="14" t="s">
        <v>1512</v>
      </c>
      <c r="N108" s="15">
        <v>25504010</v>
      </c>
    </row>
    <row r="109" spans="1:14" s="2" customFormat="1" hidden="1" x14ac:dyDescent="0.25">
      <c r="A109" s="14" t="s">
        <v>1565</v>
      </c>
      <c r="B109" s="14">
        <v>219181</v>
      </c>
      <c r="C109" s="14" t="s">
        <v>1432</v>
      </c>
      <c r="D109" s="14" t="s">
        <v>1396</v>
      </c>
      <c r="E109" s="14" t="s">
        <v>69</v>
      </c>
      <c r="F109" s="14" t="s">
        <v>1404</v>
      </c>
      <c r="G109" s="16">
        <v>25502020</v>
      </c>
      <c r="H109" s="14" t="s">
        <v>1504</v>
      </c>
      <c r="I109" s="14" t="s">
        <v>1404</v>
      </c>
      <c r="J109" s="15">
        <v>25504020</v>
      </c>
      <c r="K109" s="14" t="s">
        <v>1566</v>
      </c>
      <c r="L109" s="2">
        <v>118422</v>
      </c>
      <c r="M109" s="14" t="s">
        <v>1566</v>
      </c>
      <c r="N109" s="15">
        <v>25504020</v>
      </c>
    </row>
    <row r="110" spans="1:14" s="2" customFormat="1" hidden="1" x14ac:dyDescent="0.25">
      <c r="A110" s="14" t="s">
        <v>1567</v>
      </c>
      <c r="B110" s="14">
        <v>8181416</v>
      </c>
      <c r="C110" s="14" t="s">
        <v>1408</v>
      </c>
      <c r="D110" s="14" t="s">
        <v>1387</v>
      </c>
      <c r="E110" s="14" t="s">
        <v>38</v>
      </c>
      <c r="F110" s="14" t="s">
        <v>1404</v>
      </c>
      <c r="G110" s="16">
        <v>25502020</v>
      </c>
      <c r="H110" s="14" t="s">
        <v>1504</v>
      </c>
      <c r="I110" s="14" t="s">
        <v>1404</v>
      </c>
      <c r="J110" s="15">
        <v>25504050</v>
      </c>
      <c r="K110" s="14" t="s">
        <v>1568</v>
      </c>
      <c r="L110" s="2">
        <v>326797</v>
      </c>
      <c r="M110" s="14" t="s">
        <v>1568</v>
      </c>
      <c r="N110" s="15">
        <v>25504050</v>
      </c>
    </row>
    <row r="111" spans="1:14" s="2" customFormat="1" hidden="1" x14ac:dyDescent="0.25">
      <c r="A111" s="14" t="s">
        <v>1569</v>
      </c>
      <c r="B111" s="14">
        <v>8030624</v>
      </c>
      <c r="C111" s="14" t="s">
        <v>1533</v>
      </c>
      <c r="D111" s="14" t="s">
        <v>1387</v>
      </c>
      <c r="E111" s="14" t="s">
        <v>38</v>
      </c>
      <c r="F111" s="14" t="s">
        <v>1404</v>
      </c>
      <c r="G111" s="16">
        <v>25502020</v>
      </c>
      <c r="H111" s="14" t="s">
        <v>1504</v>
      </c>
      <c r="I111" s="14" t="s">
        <v>1469</v>
      </c>
      <c r="J111" s="15">
        <v>20202010</v>
      </c>
      <c r="K111" s="14" t="s">
        <v>1570</v>
      </c>
      <c r="L111" s="2">
        <v>288344</v>
      </c>
      <c r="M111" s="14" t="s">
        <v>1570</v>
      </c>
      <c r="N111" s="15">
        <v>20202010</v>
      </c>
    </row>
    <row r="112" spans="1:14" s="2" customFormat="1" hidden="1" x14ac:dyDescent="0.25">
      <c r="A112" s="14" t="s">
        <v>1571</v>
      </c>
      <c r="B112" s="14">
        <v>35344</v>
      </c>
      <c r="C112" s="14" t="s">
        <v>1386</v>
      </c>
      <c r="D112" s="14" t="s">
        <v>1396</v>
      </c>
      <c r="E112" s="14" t="s">
        <v>69</v>
      </c>
      <c r="F112" s="14" t="s">
        <v>1404</v>
      </c>
      <c r="G112" s="16">
        <v>25502020</v>
      </c>
      <c r="H112" s="14" t="s">
        <v>1504</v>
      </c>
      <c r="I112" s="14" t="s">
        <v>1404</v>
      </c>
      <c r="J112" s="15">
        <v>25504040</v>
      </c>
      <c r="K112" s="14" t="s">
        <v>1514</v>
      </c>
      <c r="L112" s="2">
        <v>11504</v>
      </c>
      <c r="M112" s="14" t="s">
        <v>1514</v>
      </c>
      <c r="N112" s="15">
        <v>25504040</v>
      </c>
    </row>
    <row r="113" spans="1:14" s="2" customFormat="1" hidden="1" x14ac:dyDescent="0.25">
      <c r="A113" s="14" t="s">
        <v>1572</v>
      </c>
      <c r="B113" s="14">
        <v>8107440</v>
      </c>
      <c r="C113" s="14" t="s">
        <v>1386</v>
      </c>
      <c r="D113" s="14" t="s">
        <v>1387</v>
      </c>
      <c r="E113" s="14" t="s">
        <v>38</v>
      </c>
      <c r="F113" s="14" t="s">
        <v>1573</v>
      </c>
      <c r="G113" s="16">
        <v>45102020</v>
      </c>
      <c r="H113" s="14" t="s">
        <v>1574</v>
      </c>
      <c r="I113" s="14" t="s">
        <v>1575</v>
      </c>
      <c r="J113" s="15">
        <v>40201060</v>
      </c>
      <c r="K113" s="14" t="s">
        <v>1576</v>
      </c>
      <c r="L113" s="2">
        <v>304060</v>
      </c>
      <c r="M113" s="14" t="s">
        <v>1576</v>
      </c>
      <c r="N113" s="15">
        <v>40201060</v>
      </c>
    </row>
    <row r="114" spans="1:14" s="2" customFormat="1" hidden="1" x14ac:dyDescent="0.25">
      <c r="A114" s="14" t="s">
        <v>1577</v>
      </c>
      <c r="B114" s="14">
        <v>46636</v>
      </c>
      <c r="C114" s="14" t="s">
        <v>1386</v>
      </c>
      <c r="D114" s="14" t="s">
        <v>1387</v>
      </c>
      <c r="E114" s="14" t="s">
        <v>38</v>
      </c>
      <c r="F114" s="14" t="s">
        <v>1573</v>
      </c>
      <c r="G114" s="16">
        <v>45102020</v>
      </c>
      <c r="H114" s="14" t="s">
        <v>1574</v>
      </c>
      <c r="I114" s="14" t="s">
        <v>1469</v>
      </c>
      <c r="J114" s="15">
        <v>20202030</v>
      </c>
      <c r="K114" s="14" t="s">
        <v>1574</v>
      </c>
      <c r="L114" s="2">
        <v>42013</v>
      </c>
      <c r="M114" s="14" t="s">
        <v>1574</v>
      </c>
      <c r="N114" s="15">
        <v>20202030</v>
      </c>
    </row>
    <row r="115" spans="1:14" s="2" customFormat="1" hidden="1" x14ac:dyDescent="0.25">
      <c r="A115" s="14" t="s">
        <v>1578</v>
      </c>
      <c r="B115" s="14">
        <v>823368</v>
      </c>
      <c r="C115" s="14" t="s">
        <v>1528</v>
      </c>
      <c r="D115" s="14" t="s">
        <v>1529</v>
      </c>
      <c r="E115" s="14" t="s">
        <v>1530</v>
      </c>
      <c r="F115" s="14" t="s">
        <v>1575</v>
      </c>
      <c r="G115" s="16">
        <v>40102010</v>
      </c>
      <c r="H115" s="14" t="s">
        <v>1579</v>
      </c>
      <c r="I115" s="14" t="s">
        <v>1575</v>
      </c>
      <c r="J115" s="15">
        <v>40201050</v>
      </c>
      <c r="K115" s="14" t="s">
        <v>1580</v>
      </c>
      <c r="L115" s="2">
        <v>277459</v>
      </c>
      <c r="M115" s="14" t="s">
        <v>1580</v>
      </c>
      <c r="N115" s="15">
        <v>40201050</v>
      </c>
    </row>
    <row r="116" spans="1:14" s="2" customFormat="1" hidden="1" x14ac:dyDescent="0.25">
      <c r="A116" s="14" t="s">
        <v>1581</v>
      </c>
      <c r="B116" s="14">
        <v>8176321</v>
      </c>
      <c r="C116" s="14" t="s">
        <v>1386</v>
      </c>
      <c r="D116" s="14" t="s">
        <v>1396</v>
      </c>
      <c r="E116" s="14" t="s">
        <v>69</v>
      </c>
      <c r="F116" s="14" t="s">
        <v>1573</v>
      </c>
      <c r="G116" s="16">
        <v>45102020</v>
      </c>
      <c r="H116" s="14" t="s">
        <v>1574</v>
      </c>
      <c r="I116" s="14" t="s">
        <v>1575</v>
      </c>
      <c r="J116" s="15">
        <v>40201060</v>
      </c>
      <c r="K116" s="14" t="s">
        <v>1576</v>
      </c>
      <c r="L116" s="2">
        <v>313011</v>
      </c>
      <c r="M116" s="14" t="s">
        <v>1576</v>
      </c>
      <c r="N116" s="15">
        <v>40201060</v>
      </c>
    </row>
    <row r="117" spans="1:14" s="2" customFormat="1" x14ac:dyDescent="0.25">
      <c r="A117" s="14" t="s">
        <v>1582</v>
      </c>
      <c r="B117" s="14">
        <v>8175357</v>
      </c>
      <c r="C117" s="14" t="s">
        <v>1386</v>
      </c>
      <c r="D117" s="14" t="s">
        <v>1387</v>
      </c>
      <c r="E117" s="14" t="s">
        <v>38</v>
      </c>
      <c r="F117" s="14" t="s">
        <v>1388</v>
      </c>
      <c r="G117" s="16">
        <v>60101060</v>
      </c>
      <c r="H117" s="14" t="s">
        <v>1583</v>
      </c>
      <c r="I117" s="14" t="s">
        <v>1388</v>
      </c>
      <c r="J117" s="15">
        <v>60106010</v>
      </c>
      <c r="K117" s="14" t="s">
        <v>1584</v>
      </c>
      <c r="L117" s="2">
        <v>311020</v>
      </c>
      <c r="M117" s="14" t="s">
        <v>1584</v>
      </c>
      <c r="N117" s="15">
        <v>60106010</v>
      </c>
    </row>
    <row r="118" spans="1:14" s="2" customFormat="1" hidden="1" x14ac:dyDescent="0.25">
      <c r="A118" s="14" t="s">
        <v>1585</v>
      </c>
      <c r="B118" s="14">
        <v>8180146</v>
      </c>
      <c r="C118" s="14" t="s">
        <v>1386</v>
      </c>
      <c r="D118" s="14" t="s">
        <v>1396</v>
      </c>
      <c r="E118" s="14" t="s">
        <v>69</v>
      </c>
      <c r="F118" s="14" t="s">
        <v>1573</v>
      </c>
      <c r="G118" s="16">
        <v>45102020</v>
      </c>
      <c r="H118" s="14" t="s">
        <v>1574</v>
      </c>
      <c r="I118" s="14" t="s">
        <v>1575</v>
      </c>
      <c r="J118" s="15">
        <v>40201060</v>
      </c>
      <c r="K118" s="14" t="s">
        <v>1576</v>
      </c>
      <c r="L118" s="2">
        <v>323015</v>
      </c>
      <c r="M118" s="14" t="s">
        <v>1576</v>
      </c>
      <c r="N118" s="15">
        <v>40201060</v>
      </c>
    </row>
    <row r="119" spans="1:14" s="2" customFormat="1" hidden="1" x14ac:dyDescent="0.25">
      <c r="A119" s="14" t="s">
        <v>1586</v>
      </c>
      <c r="B119" s="14">
        <v>8497</v>
      </c>
      <c r="C119" s="14" t="s">
        <v>1386</v>
      </c>
      <c r="D119" s="14" t="s">
        <v>1387</v>
      </c>
      <c r="E119" s="14" t="s">
        <v>38</v>
      </c>
      <c r="F119" s="14" t="s">
        <v>1575</v>
      </c>
      <c r="G119" s="16">
        <v>40102010</v>
      </c>
      <c r="H119" s="14" t="s">
        <v>1579</v>
      </c>
      <c r="I119" s="14" t="s">
        <v>1575</v>
      </c>
      <c r="J119" s="15">
        <v>40201050</v>
      </c>
      <c r="K119" s="14" t="s">
        <v>1580</v>
      </c>
      <c r="L119" s="2">
        <v>1842</v>
      </c>
      <c r="M119" s="14" t="s">
        <v>1580</v>
      </c>
      <c r="N119" s="15">
        <v>40201050</v>
      </c>
    </row>
    <row r="120" spans="1:14" s="2" customFormat="1" hidden="1" x14ac:dyDescent="0.25">
      <c r="A120" s="14" t="s">
        <v>1587</v>
      </c>
      <c r="B120" s="14">
        <v>8184799</v>
      </c>
      <c r="C120" s="14" t="s">
        <v>1412</v>
      </c>
      <c r="D120" s="14" t="s">
        <v>1396</v>
      </c>
      <c r="E120" s="14" t="s">
        <v>69</v>
      </c>
      <c r="F120" s="14" t="s">
        <v>1573</v>
      </c>
      <c r="G120" s="16">
        <v>45102020</v>
      </c>
      <c r="H120" s="14" t="s">
        <v>1574</v>
      </c>
      <c r="I120" s="14" t="s">
        <v>1575</v>
      </c>
      <c r="J120" s="15">
        <v>40201060</v>
      </c>
      <c r="K120" s="14" t="s">
        <v>1576</v>
      </c>
      <c r="L120" s="2">
        <v>307920</v>
      </c>
      <c r="M120" s="14" t="s">
        <v>1576</v>
      </c>
      <c r="N120" s="15">
        <v>40201060</v>
      </c>
    </row>
    <row r="121" spans="1:14" s="2" customFormat="1" hidden="1" x14ac:dyDescent="0.25">
      <c r="A121" s="14" t="s">
        <v>1588</v>
      </c>
      <c r="B121" s="14">
        <v>20717</v>
      </c>
      <c r="C121" s="14" t="s">
        <v>1386</v>
      </c>
      <c r="D121" s="14" t="s">
        <v>1396</v>
      </c>
      <c r="E121" s="14" t="s">
        <v>69</v>
      </c>
      <c r="F121" s="14" t="s">
        <v>1573</v>
      </c>
      <c r="G121" s="16">
        <v>45102020</v>
      </c>
      <c r="H121" s="14" t="s">
        <v>1574</v>
      </c>
      <c r="I121" s="14" t="s">
        <v>1469</v>
      </c>
      <c r="J121" s="15">
        <v>20202030</v>
      </c>
      <c r="K121" s="14" t="s">
        <v>1574</v>
      </c>
      <c r="L121" s="2">
        <v>14854</v>
      </c>
      <c r="M121" s="14" t="s">
        <v>1574</v>
      </c>
      <c r="N121" s="15">
        <v>20202030</v>
      </c>
    </row>
    <row r="122" spans="1:14" s="2" customFormat="1" hidden="1" x14ac:dyDescent="0.25">
      <c r="A122" s="14" t="s">
        <v>1339</v>
      </c>
      <c r="B122" s="14">
        <v>43462</v>
      </c>
      <c r="C122" s="14" t="s">
        <v>1386</v>
      </c>
      <c r="D122" s="14" t="s">
        <v>1387</v>
      </c>
      <c r="E122" s="14" t="s">
        <v>38</v>
      </c>
      <c r="F122" s="14" t="s">
        <v>1573</v>
      </c>
      <c r="G122" s="16">
        <v>45102020</v>
      </c>
      <c r="H122" s="14" t="s">
        <v>1574</v>
      </c>
      <c r="I122" s="14" t="s">
        <v>1575</v>
      </c>
      <c r="J122" s="15">
        <v>40201060</v>
      </c>
      <c r="K122" s="14" t="s">
        <v>1576</v>
      </c>
      <c r="L122" s="2">
        <v>8936</v>
      </c>
      <c r="M122" s="14" t="s">
        <v>1576</v>
      </c>
      <c r="N122" s="15">
        <v>40201060</v>
      </c>
    </row>
    <row r="123" spans="1:14" s="2" customFormat="1" hidden="1" x14ac:dyDescent="0.25">
      <c r="A123" s="14" t="s">
        <v>1287</v>
      </c>
      <c r="B123" s="14">
        <v>8029707</v>
      </c>
      <c r="C123" s="14" t="s">
        <v>1589</v>
      </c>
      <c r="D123" s="14" t="s">
        <v>1590</v>
      </c>
      <c r="E123" s="14" t="s">
        <v>51</v>
      </c>
      <c r="F123" s="14" t="s">
        <v>1573</v>
      </c>
      <c r="G123" s="16">
        <v>45102020</v>
      </c>
      <c r="H123" s="14" t="s">
        <v>1574</v>
      </c>
      <c r="I123" s="14" t="s">
        <v>1575</v>
      </c>
      <c r="J123" s="15">
        <v>40201060</v>
      </c>
      <c r="K123" s="14" t="s">
        <v>1576</v>
      </c>
      <c r="L123" s="2">
        <v>286299</v>
      </c>
      <c r="M123" s="14" t="s">
        <v>1576</v>
      </c>
      <c r="N123" s="15">
        <v>40201060</v>
      </c>
    </row>
    <row r="124" spans="1:14" s="2" customFormat="1" x14ac:dyDescent="0.25">
      <c r="A124" s="14" t="s">
        <v>1591</v>
      </c>
      <c r="B124" s="14">
        <v>25424</v>
      </c>
      <c r="C124" s="14" t="s">
        <v>1412</v>
      </c>
      <c r="D124" s="14" t="s">
        <v>1413</v>
      </c>
      <c r="E124" s="14" t="s">
        <v>56</v>
      </c>
      <c r="F124" s="14" t="s">
        <v>1388</v>
      </c>
      <c r="G124" s="16">
        <v>60101060</v>
      </c>
      <c r="H124" s="14" t="s">
        <v>1583</v>
      </c>
      <c r="I124" s="14" t="s">
        <v>1388</v>
      </c>
      <c r="J124" s="15">
        <v>60106010</v>
      </c>
      <c r="K124" s="14" t="s">
        <v>1584</v>
      </c>
      <c r="L124" s="2">
        <v>20018</v>
      </c>
      <c r="M124" s="14" t="s">
        <v>1584</v>
      </c>
      <c r="N124" s="15">
        <v>60106010</v>
      </c>
    </row>
    <row r="125" spans="1:14" s="2" customFormat="1" hidden="1" x14ac:dyDescent="0.25">
      <c r="A125" s="14" t="s">
        <v>1592</v>
      </c>
      <c r="B125" s="14">
        <v>8179570</v>
      </c>
      <c r="C125" s="14" t="s">
        <v>1386</v>
      </c>
      <c r="D125" s="14" t="s">
        <v>1396</v>
      </c>
      <c r="E125" s="14" t="s">
        <v>69</v>
      </c>
      <c r="F125" s="14" t="s">
        <v>1573</v>
      </c>
      <c r="G125" s="16">
        <v>45102020</v>
      </c>
      <c r="H125" s="14" t="s">
        <v>1574</v>
      </c>
      <c r="I125" s="14" t="s">
        <v>1575</v>
      </c>
      <c r="J125" s="15">
        <v>40201060</v>
      </c>
      <c r="K125" s="14" t="s">
        <v>1576</v>
      </c>
      <c r="L125" s="2">
        <v>321475</v>
      </c>
      <c r="M125" s="14" t="s">
        <v>1576</v>
      </c>
      <c r="N125" s="15">
        <v>40201060</v>
      </c>
    </row>
    <row r="126" spans="1:14" s="2" customFormat="1" x14ac:dyDescent="0.25">
      <c r="A126" s="14" t="s">
        <v>1593</v>
      </c>
      <c r="B126" s="14">
        <v>42189</v>
      </c>
      <c r="C126" s="14" t="s">
        <v>1484</v>
      </c>
      <c r="D126" s="14" t="s">
        <v>1485</v>
      </c>
      <c r="E126" s="14" t="s">
        <v>35</v>
      </c>
      <c r="F126" s="14" t="s">
        <v>1388</v>
      </c>
      <c r="G126" s="16">
        <v>60101060</v>
      </c>
      <c r="H126" s="14" t="s">
        <v>1583</v>
      </c>
      <c r="I126" s="14" t="s">
        <v>1388</v>
      </c>
      <c r="J126" s="15">
        <v>60106010</v>
      </c>
      <c r="K126" s="14" t="s">
        <v>1584</v>
      </c>
      <c r="L126" s="2">
        <v>17876</v>
      </c>
      <c r="M126" s="14" t="s">
        <v>1584</v>
      </c>
      <c r="N126" s="15">
        <v>60106010</v>
      </c>
    </row>
    <row r="127" spans="1:14" s="2" customFormat="1" hidden="1" x14ac:dyDescent="0.25">
      <c r="A127" s="14" t="s">
        <v>1594</v>
      </c>
      <c r="B127" s="14">
        <v>8180178</v>
      </c>
      <c r="C127" s="14" t="s">
        <v>1386</v>
      </c>
      <c r="D127" s="14" t="s">
        <v>1396</v>
      </c>
      <c r="E127" s="14" t="s">
        <v>69</v>
      </c>
      <c r="F127" s="14" t="s">
        <v>1573</v>
      </c>
      <c r="G127" s="16">
        <v>45102020</v>
      </c>
      <c r="H127" s="14" t="s">
        <v>1574</v>
      </c>
      <c r="I127" s="14" t="s">
        <v>1469</v>
      </c>
      <c r="J127" s="15">
        <v>20202030</v>
      </c>
      <c r="K127" s="14" t="s">
        <v>1574</v>
      </c>
      <c r="L127" s="2">
        <v>323298</v>
      </c>
      <c r="M127" s="14" t="s">
        <v>1574</v>
      </c>
      <c r="N127" s="15">
        <v>20202030</v>
      </c>
    </row>
    <row r="128" spans="1:14" s="2" customFormat="1" hidden="1" x14ac:dyDescent="0.25">
      <c r="A128" s="14" t="s">
        <v>1595</v>
      </c>
      <c r="B128" s="14">
        <v>8180794</v>
      </c>
      <c r="C128" s="14" t="s">
        <v>1408</v>
      </c>
      <c r="D128" s="14" t="s">
        <v>1430</v>
      </c>
      <c r="E128" s="14" t="s">
        <v>53</v>
      </c>
      <c r="F128" s="14" t="s">
        <v>1573</v>
      </c>
      <c r="G128" s="16">
        <v>45102020</v>
      </c>
      <c r="H128" s="14" t="s">
        <v>1574</v>
      </c>
      <c r="I128" s="14" t="s">
        <v>1575</v>
      </c>
      <c r="J128" s="15">
        <v>40201060</v>
      </c>
      <c r="K128" s="14" t="s">
        <v>1576</v>
      </c>
      <c r="L128" s="2">
        <v>325295</v>
      </c>
      <c r="M128" s="14" t="s">
        <v>1576</v>
      </c>
      <c r="N128" s="15">
        <v>40201060</v>
      </c>
    </row>
    <row r="129" spans="1:14" s="2" customFormat="1" hidden="1" x14ac:dyDescent="0.25">
      <c r="A129" s="14" t="s">
        <v>1596</v>
      </c>
      <c r="B129" s="14">
        <v>43683</v>
      </c>
      <c r="C129" s="14" t="s">
        <v>1528</v>
      </c>
      <c r="D129" s="14" t="s">
        <v>1387</v>
      </c>
      <c r="E129" s="14" t="s">
        <v>38</v>
      </c>
      <c r="F129" s="14" t="s">
        <v>1573</v>
      </c>
      <c r="G129" s="16">
        <v>45102020</v>
      </c>
      <c r="H129" s="14" t="s">
        <v>1574</v>
      </c>
      <c r="I129" s="14" t="s">
        <v>1469</v>
      </c>
      <c r="J129" s="15">
        <v>20202030</v>
      </c>
      <c r="K129" s="14" t="s">
        <v>1574</v>
      </c>
      <c r="L129" s="2">
        <v>40819</v>
      </c>
      <c r="M129" s="14" t="s">
        <v>1574</v>
      </c>
      <c r="N129" s="15">
        <v>20202030</v>
      </c>
    </row>
    <row r="130" spans="1:14" s="2" customFormat="1" hidden="1" x14ac:dyDescent="0.25">
      <c r="A130" s="14" t="s">
        <v>1597</v>
      </c>
      <c r="B130" s="14">
        <v>681372</v>
      </c>
      <c r="C130" s="14" t="s">
        <v>1386</v>
      </c>
      <c r="D130" s="14" t="s">
        <v>1387</v>
      </c>
      <c r="E130" s="14" t="s">
        <v>38</v>
      </c>
      <c r="F130" s="14" t="s">
        <v>1573</v>
      </c>
      <c r="G130" s="16">
        <v>45102020</v>
      </c>
      <c r="H130" s="14" t="s">
        <v>1574</v>
      </c>
      <c r="I130" s="14" t="s">
        <v>1575</v>
      </c>
      <c r="J130" s="15">
        <v>40201060</v>
      </c>
      <c r="K130" s="14" t="s">
        <v>1576</v>
      </c>
      <c r="L130" s="2">
        <v>162104</v>
      </c>
      <c r="M130" s="14" t="s">
        <v>1576</v>
      </c>
      <c r="N130" s="15">
        <v>40201060</v>
      </c>
    </row>
    <row r="131" spans="1:14" s="2" customFormat="1" hidden="1" x14ac:dyDescent="0.25">
      <c r="A131" s="14" t="s">
        <v>1598</v>
      </c>
      <c r="B131" s="14">
        <v>351407</v>
      </c>
      <c r="C131" s="14" t="s">
        <v>1386</v>
      </c>
      <c r="D131" s="14" t="s">
        <v>1396</v>
      </c>
      <c r="E131" s="14" t="s">
        <v>69</v>
      </c>
      <c r="F131" s="14" t="s">
        <v>1573</v>
      </c>
      <c r="G131" s="16">
        <v>45102020</v>
      </c>
      <c r="H131" s="14" t="s">
        <v>1574</v>
      </c>
      <c r="I131" s="14" t="s">
        <v>1404</v>
      </c>
      <c r="J131" s="15">
        <v>25301020</v>
      </c>
      <c r="K131" s="14" t="s">
        <v>1599</v>
      </c>
      <c r="L131" s="2">
        <v>140444</v>
      </c>
      <c r="M131" s="14" t="s">
        <v>1599</v>
      </c>
      <c r="N131" s="15">
        <v>25301020</v>
      </c>
    </row>
    <row r="132" spans="1:14" s="2" customFormat="1" hidden="1" x14ac:dyDescent="0.25">
      <c r="A132" s="14" t="s">
        <v>1600</v>
      </c>
      <c r="B132" s="14">
        <v>8177054</v>
      </c>
      <c r="C132" s="14" t="s">
        <v>1412</v>
      </c>
      <c r="D132" s="14" t="s">
        <v>1387</v>
      </c>
      <c r="E132" s="14" t="s">
        <v>38</v>
      </c>
      <c r="F132" s="14" t="s">
        <v>1573</v>
      </c>
      <c r="G132" s="16">
        <v>45102020</v>
      </c>
      <c r="H132" s="14" t="s">
        <v>1574</v>
      </c>
      <c r="I132" s="14" t="s">
        <v>1469</v>
      </c>
      <c r="J132" s="15">
        <v>20202030</v>
      </c>
      <c r="K132" s="14" t="s">
        <v>1574</v>
      </c>
      <c r="L132" s="2">
        <v>314181</v>
      </c>
      <c r="M132" s="14" t="s">
        <v>1574</v>
      </c>
      <c r="N132" s="15">
        <v>20202030</v>
      </c>
    </row>
    <row r="133" spans="1:14" s="2" customFormat="1" hidden="1" x14ac:dyDescent="0.25">
      <c r="A133" s="14" t="s">
        <v>1601</v>
      </c>
      <c r="B133" s="14">
        <v>298580</v>
      </c>
      <c r="C133" s="14" t="s">
        <v>1528</v>
      </c>
      <c r="D133" s="14" t="s">
        <v>1529</v>
      </c>
      <c r="E133" s="14" t="s">
        <v>1530</v>
      </c>
      <c r="F133" s="14" t="s">
        <v>1575</v>
      </c>
      <c r="G133" s="16">
        <v>40102010</v>
      </c>
      <c r="H133" s="14" t="s">
        <v>1579</v>
      </c>
      <c r="I133" s="14" t="s">
        <v>1575</v>
      </c>
      <c r="J133" s="15">
        <v>40201050</v>
      </c>
      <c r="K133" s="14" t="s">
        <v>1580</v>
      </c>
      <c r="L133" s="2">
        <v>30397</v>
      </c>
      <c r="M133" s="14" t="s">
        <v>1580</v>
      </c>
      <c r="N133" s="15">
        <v>40201050</v>
      </c>
    </row>
    <row r="134" spans="1:14" s="2" customFormat="1" x14ac:dyDescent="0.25">
      <c r="A134" s="14" t="s">
        <v>1602</v>
      </c>
      <c r="B134" s="14">
        <v>10029</v>
      </c>
      <c r="C134" s="14" t="s">
        <v>1386</v>
      </c>
      <c r="D134" s="14" t="s">
        <v>1387</v>
      </c>
      <c r="E134" s="14" t="s">
        <v>38</v>
      </c>
      <c r="F134" s="14" t="s">
        <v>1388</v>
      </c>
      <c r="G134" s="16">
        <v>60101060</v>
      </c>
      <c r="H134" s="14" t="s">
        <v>1583</v>
      </c>
      <c r="I134" s="14" t="s">
        <v>1388</v>
      </c>
      <c r="J134" s="15">
        <v>60106010</v>
      </c>
      <c r="K134" s="14" t="s">
        <v>1584</v>
      </c>
      <c r="L134" s="2">
        <v>4687</v>
      </c>
      <c r="M134" s="14" t="s">
        <v>1584</v>
      </c>
      <c r="N134" s="15">
        <v>60106010</v>
      </c>
    </row>
    <row r="135" spans="1:14" s="2" customFormat="1" hidden="1" x14ac:dyDescent="0.25">
      <c r="A135" s="14" t="s">
        <v>1603</v>
      </c>
      <c r="B135" s="14">
        <v>8184827</v>
      </c>
      <c r="C135" s="14" t="s">
        <v>1386</v>
      </c>
      <c r="D135" s="14" t="s">
        <v>1396</v>
      </c>
      <c r="E135" s="14" t="s">
        <v>69</v>
      </c>
      <c r="F135" s="14" t="s">
        <v>1575</v>
      </c>
      <c r="G135" s="16">
        <v>40102010</v>
      </c>
      <c r="H135" s="14" t="s">
        <v>1579</v>
      </c>
      <c r="I135" s="14" t="s">
        <v>1575</v>
      </c>
      <c r="J135" s="15">
        <v>40201050</v>
      </c>
      <c r="K135" s="14" t="s">
        <v>1580</v>
      </c>
      <c r="L135" s="2">
        <v>331235</v>
      </c>
      <c r="M135" s="14" t="s">
        <v>1580</v>
      </c>
      <c r="N135" s="15">
        <v>40201050</v>
      </c>
    </row>
    <row r="136" spans="1:14" s="2" customFormat="1" hidden="1" x14ac:dyDescent="0.25">
      <c r="A136" s="14" t="s">
        <v>1604</v>
      </c>
      <c r="B136" s="14">
        <v>8029691</v>
      </c>
      <c r="C136" s="14" t="s">
        <v>1432</v>
      </c>
      <c r="D136" s="14" t="s">
        <v>1440</v>
      </c>
      <c r="E136" s="14" t="s">
        <v>1441</v>
      </c>
      <c r="F136" s="14" t="s">
        <v>1573</v>
      </c>
      <c r="G136" s="16">
        <v>45102020</v>
      </c>
      <c r="H136" s="14" t="s">
        <v>1574</v>
      </c>
      <c r="I136" s="14" t="s">
        <v>1575</v>
      </c>
      <c r="J136" s="15">
        <v>40201060</v>
      </c>
      <c r="K136" s="14" t="s">
        <v>1576</v>
      </c>
      <c r="L136" s="2">
        <v>286139</v>
      </c>
      <c r="M136" s="14" t="s">
        <v>1576</v>
      </c>
      <c r="N136" s="15">
        <v>40201060</v>
      </c>
    </row>
    <row r="137" spans="1:14" s="2" customFormat="1" hidden="1" x14ac:dyDescent="0.25">
      <c r="A137" s="14" t="s">
        <v>1605</v>
      </c>
      <c r="B137" s="14">
        <v>33907</v>
      </c>
      <c r="C137" s="14" t="s">
        <v>1432</v>
      </c>
      <c r="D137" s="14" t="s">
        <v>1503</v>
      </c>
      <c r="E137" s="14" t="s">
        <v>70</v>
      </c>
      <c r="F137" s="14" t="s">
        <v>1573</v>
      </c>
      <c r="G137" s="16">
        <v>45102020</v>
      </c>
      <c r="H137" s="14" t="s">
        <v>1574</v>
      </c>
      <c r="I137" s="14" t="s">
        <v>1404</v>
      </c>
      <c r="J137" s="15">
        <v>25301020</v>
      </c>
      <c r="K137" s="14" t="s">
        <v>1599</v>
      </c>
      <c r="L137" s="2">
        <v>39326</v>
      </c>
      <c r="M137" s="14" t="s">
        <v>1599</v>
      </c>
      <c r="N137" s="15">
        <v>25301020</v>
      </c>
    </row>
    <row r="138" spans="1:14" s="2" customFormat="1" hidden="1" x14ac:dyDescent="0.25">
      <c r="A138" s="14" t="s">
        <v>1606</v>
      </c>
      <c r="B138" s="14">
        <v>402</v>
      </c>
      <c r="C138" s="14" t="s">
        <v>1484</v>
      </c>
      <c r="D138" s="14" t="s">
        <v>1485</v>
      </c>
      <c r="E138" s="14" t="s">
        <v>35</v>
      </c>
      <c r="F138" s="14" t="s">
        <v>1418</v>
      </c>
      <c r="G138" s="16">
        <v>30101040</v>
      </c>
      <c r="H138" s="14" t="s">
        <v>1607</v>
      </c>
      <c r="I138" s="14" t="s">
        <v>1418</v>
      </c>
      <c r="J138" s="15">
        <v>30101040</v>
      </c>
      <c r="K138" s="14" t="s">
        <v>1419</v>
      </c>
      <c r="L138" s="2">
        <v>20537</v>
      </c>
      <c r="M138" s="14" t="s">
        <v>1419</v>
      </c>
      <c r="N138" s="15">
        <v>30101040</v>
      </c>
    </row>
    <row r="139" spans="1:14" s="2" customFormat="1" hidden="1" x14ac:dyDescent="0.25">
      <c r="A139" s="14" t="s">
        <v>1608</v>
      </c>
      <c r="B139" s="14">
        <v>7530</v>
      </c>
      <c r="C139" s="14" t="s">
        <v>1386</v>
      </c>
      <c r="D139" s="14" t="s">
        <v>1387</v>
      </c>
      <c r="E139" s="14" t="s">
        <v>38</v>
      </c>
      <c r="F139" s="14" t="s">
        <v>1575</v>
      </c>
      <c r="G139" s="16">
        <v>40102010</v>
      </c>
      <c r="H139" s="14" t="s">
        <v>1579</v>
      </c>
      <c r="I139" s="14" t="s">
        <v>1575</v>
      </c>
      <c r="J139" s="15">
        <v>40201050</v>
      </c>
      <c r="K139" s="14" t="s">
        <v>1580</v>
      </c>
      <c r="L139" s="2">
        <v>8671</v>
      </c>
      <c r="M139" s="14" t="s">
        <v>1580</v>
      </c>
      <c r="N139" s="15">
        <v>40201050</v>
      </c>
    </row>
    <row r="140" spans="1:14" s="2" customFormat="1" x14ac:dyDescent="0.25">
      <c r="A140" s="14" t="s">
        <v>1609</v>
      </c>
      <c r="B140" s="14">
        <v>31915</v>
      </c>
      <c r="C140" s="14" t="s">
        <v>1412</v>
      </c>
      <c r="D140" s="14" t="s">
        <v>1413</v>
      </c>
      <c r="E140" s="14" t="s">
        <v>56</v>
      </c>
      <c r="F140" s="14" t="s">
        <v>1388</v>
      </c>
      <c r="G140" s="16">
        <v>60101060</v>
      </c>
      <c r="H140" s="14" t="s">
        <v>1583</v>
      </c>
      <c r="I140" s="14" t="s">
        <v>1388</v>
      </c>
      <c r="J140" s="15">
        <v>60106010</v>
      </c>
      <c r="K140" s="14" t="s">
        <v>1584</v>
      </c>
      <c r="L140" s="2">
        <v>20628</v>
      </c>
      <c r="M140" s="14" t="s">
        <v>1584</v>
      </c>
      <c r="N140" s="15">
        <v>60106010</v>
      </c>
    </row>
    <row r="141" spans="1:14" s="2" customFormat="1" hidden="1" x14ac:dyDescent="0.25">
      <c r="A141" s="14" t="s">
        <v>1610</v>
      </c>
      <c r="B141" s="14">
        <v>817966</v>
      </c>
      <c r="C141" s="14" t="s">
        <v>1386</v>
      </c>
      <c r="D141" s="14" t="s">
        <v>1387</v>
      </c>
      <c r="E141" s="14" t="s">
        <v>38</v>
      </c>
      <c r="F141" s="14" t="s">
        <v>1418</v>
      </c>
      <c r="G141" s="16">
        <v>30101040</v>
      </c>
      <c r="H141" s="14" t="s">
        <v>1607</v>
      </c>
      <c r="I141" s="14" t="s">
        <v>1418</v>
      </c>
      <c r="J141" s="15">
        <v>30101040</v>
      </c>
      <c r="K141" s="14" t="s">
        <v>1419</v>
      </c>
      <c r="L141" s="2">
        <v>273336</v>
      </c>
      <c r="M141" s="14" t="s">
        <v>1419</v>
      </c>
      <c r="N141" s="15">
        <v>30101040</v>
      </c>
    </row>
    <row r="142" spans="1:14" s="2" customFormat="1" x14ac:dyDescent="0.25">
      <c r="A142" s="14" t="s">
        <v>1611</v>
      </c>
      <c r="B142" s="14">
        <v>351232</v>
      </c>
      <c r="C142" s="14" t="s">
        <v>1386</v>
      </c>
      <c r="D142" s="14" t="s">
        <v>1387</v>
      </c>
      <c r="E142" s="14" t="s">
        <v>38</v>
      </c>
      <c r="F142" s="14" t="s">
        <v>1388</v>
      </c>
      <c r="G142" s="16">
        <v>60101080</v>
      </c>
      <c r="H142" s="14" t="s">
        <v>1389</v>
      </c>
      <c r="I142" s="14" t="s">
        <v>1388</v>
      </c>
      <c r="J142" s="15">
        <v>60108010</v>
      </c>
      <c r="K142" s="14" t="s">
        <v>1392</v>
      </c>
      <c r="L142" s="2">
        <v>140331</v>
      </c>
      <c r="M142" s="14" t="s">
        <v>1392</v>
      </c>
      <c r="N142" s="15">
        <v>60108010</v>
      </c>
    </row>
    <row r="143" spans="1:14" s="2" customFormat="1" hidden="1" x14ac:dyDescent="0.25">
      <c r="A143" s="14" t="s">
        <v>1612</v>
      </c>
      <c r="B143" s="14">
        <v>8104997</v>
      </c>
      <c r="C143" s="14" t="s">
        <v>1386</v>
      </c>
      <c r="D143" s="14" t="s">
        <v>1396</v>
      </c>
      <c r="E143" s="14" t="s">
        <v>69</v>
      </c>
      <c r="F143" s="14" t="s">
        <v>1573</v>
      </c>
      <c r="G143" s="16">
        <v>45102020</v>
      </c>
      <c r="H143" s="14" t="s">
        <v>1574</v>
      </c>
      <c r="I143" s="14" t="s">
        <v>1469</v>
      </c>
      <c r="J143" s="15">
        <v>20202030</v>
      </c>
      <c r="K143" s="14" t="s">
        <v>1574</v>
      </c>
      <c r="L143" s="2">
        <v>298180</v>
      </c>
      <c r="M143" s="14" t="s">
        <v>1574</v>
      </c>
      <c r="N143" s="15">
        <v>20202030</v>
      </c>
    </row>
    <row r="144" spans="1:14" s="2" customFormat="1" hidden="1" x14ac:dyDescent="0.25">
      <c r="A144" s="14" t="s">
        <v>1300</v>
      </c>
      <c r="B144" s="14">
        <v>817626</v>
      </c>
      <c r="C144" s="14" t="s">
        <v>1543</v>
      </c>
      <c r="D144" s="14" t="s">
        <v>1555</v>
      </c>
      <c r="E144" s="14" t="s">
        <v>41</v>
      </c>
      <c r="F144" s="14" t="s">
        <v>1573</v>
      </c>
      <c r="G144" s="16">
        <v>45102020</v>
      </c>
      <c r="H144" s="14" t="s">
        <v>1574</v>
      </c>
      <c r="I144" s="14" t="s">
        <v>1575</v>
      </c>
      <c r="J144" s="15">
        <v>40201060</v>
      </c>
      <c r="K144" s="14" t="s">
        <v>1576</v>
      </c>
      <c r="L144" s="2">
        <v>272996</v>
      </c>
      <c r="M144" s="14" t="s">
        <v>1576</v>
      </c>
      <c r="N144" s="15">
        <v>40201060</v>
      </c>
    </row>
    <row r="145" spans="1:14" s="2" customFormat="1" x14ac:dyDescent="0.25">
      <c r="A145" s="14" t="s">
        <v>1613</v>
      </c>
      <c r="B145" s="14">
        <v>4501</v>
      </c>
      <c r="C145" s="14" t="s">
        <v>1386</v>
      </c>
      <c r="D145" s="14" t="s">
        <v>1387</v>
      </c>
      <c r="E145" s="14" t="s">
        <v>38</v>
      </c>
      <c r="F145" s="14" t="s">
        <v>1388</v>
      </c>
      <c r="G145" s="16">
        <v>60101060</v>
      </c>
      <c r="H145" s="14" t="s">
        <v>1583</v>
      </c>
      <c r="I145" s="14" t="s">
        <v>1388</v>
      </c>
      <c r="J145" s="15">
        <v>60106010</v>
      </c>
      <c r="K145" s="14" t="s">
        <v>1584</v>
      </c>
      <c r="L145" s="2">
        <v>15657</v>
      </c>
      <c r="M145" s="14" t="s">
        <v>1584</v>
      </c>
      <c r="N145" s="15">
        <v>60106010</v>
      </c>
    </row>
    <row r="146" spans="1:14" s="2" customFormat="1" hidden="1" x14ac:dyDescent="0.25">
      <c r="A146" s="14" t="s">
        <v>1614</v>
      </c>
      <c r="B146" s="14">
        <v>8112711</v>
      </c>
      <c r="C146" s="14" t="s">
        <v>1517</v>
      </c>
      <c r="D146" s="14" t="s">
        <v>1518</v>
      </c>
      <c r="E146" s="14" t="s">
        <v>1519</v>
      </c>
      <c r="F146" s="14" t="s">
        <v>1418</v>
      </c>
      <c r="G146" s="16">
        <v>30101040</v>
      </c>
      <c r="H146" s="14" t="s">
        <v>1607</v>
      </c>
      <c r="I146" s="14" t="s">
        <v>1418</v>
      </c>
      <c r="J146" s="15">
        <v>30101040</v>
      </c>
      <c r="K146" s="14" t="s">
        <v>1419</v>
      </c>
      <c r="L146" s="2">
        <v>309200</v>
      </c>
      <c r="M146" s="14" t="s">
        <v>1419</v>
      </c>
      <c r="N146" s="15">
        <v>30101040</v>
      </c>
    </row>
    <row r="147" spans="1:14" s="2" customFormat="1" hidden="1" x14ac:dyDescent="0.25">
      <c r="A147" s="14" t="s">
        <v>1322</v>
      </c>
      <c r="B147" s="14">
        <v>44387</v>
      </c>
      <c r="C147" s="14" t="s">
        <v>1386</v>
      </c>
      <c r="D147" s="14" t="s">
        <v>1387</v>
      </c>
      <c r="E147" s="14" t="s">
        <v>38</v>
      </c>
      <c r="F147" s="14" t="s">
        <v>1573</v>
      </c>
      <c r="G147" s="16">
        <v>45102020</v>
      </c>
      <c r="H147" s="14" t="s">
        <v>1574</v>
      </c>
      <c r="I147" s="14" t="s">
        <v>1469</v>
      </c>
      <c r="J147" s="15">
        <v>20202030</v>
      </c>
      <c r="K147" s="14" t="s">
        <v>1574</v>
      </c>
      <c r="L147" s="2">
        <v>1699</v>
      </c>
      <c r="M147" s="14" t="s">
        <v>1574</v>
      </c>
      <c r="N147" s="15">
        <v>20202030</v>
      </c>
    </row>
    <row r="148" spans="1:14" s="2" customFormat="1" x14ac:dyDescent="0.25">
      <c r="A148" s="14" t="s">
        <v>1615</v>
      </c>
      <c r="B148" s="14">
        <v>41221</v>
      </c>
      <c r="C148" s="14" t="s">
        <v>1386</v>
      </c>
      <c r="D148" s="14" t="s">
        <v>1387</v>
      </c>
      <c r="E148" s="14" t="s">
        <v>38</v>
      </c>
      <c r="F148" s="14" t="s">
        <v>1388</v>
      </c>
      <c r="G148" s="16">
        <v>60101080</v>
      </c>
      <c r="H148" s="14" t="s">
        <v>1389</v>
      </c>
      <c r="I148" s="14" t="s">
        <v>1388</v>
      </c>
      <c r="J148" s="15">
        <v>60108050</v>
      </c>
      <c r="K148" s="14" t="s">
        <v>1400</v>
      </c>
      <c r="L148" s="2">
        <v>3910</v>
      </c>
      <c r="M148" s="14" t="s">
        <v>1400</v>
      </c>
      <c r="N148" s="15">
        <v>60108050</v>
      </c>
    </row>
    <row r="149" spans="1:14" s="2" customFormat="1" hidden="1" x14ac:dyDescent="0.25">
      <c r="A149" s="14" t="s">
        <v>1616</v>
      </c>
      <c r="B149" s="14">
        <v>824249</v>
      </c>
      <c r="C149" s="14" t="s">
        <v>1415</v>
      </c>
      <c r="D149" s="14" t="s">
        <v>1396</v>
      </c>
      <c r="E149" s="14" t="s">
        <v>69</v>
      </c>
      <c r="F149" s="14" t="s">
        <v>1573</v>
      </c>
      <c r="G149" s="16">
        <v>45102020</v>
      </c>
      <c r="H149" s="14" t="s">
        <v>1574</v>
      </c>
      <c r="I149" s="14" t="s">
        <v>1575</v>
      </c>
      <c r="J149" s="15">
        <v>40201060</v>
      </c>
      <c r="K149" s="14" t="s">
        <v>1576</v>
      </c>
      <c r="L149" s="2">
        <v>278300</v>
      </c>
      <c r="M149" s="14" t="s">
        <v>1576</v>
      </c>
      <c r="N149" s="15">
        <v>40201060</v>
      </c>
    </row>
    <row r="150" spans="1:14" s="2" customFormat="1" x14ac:dyDescent="0.25">
      <c r="A150" s="14" t="s">
        <v>1617</v>
      </c>
      <c r="B150" s="14">
        <v>13638</v>
      </c>
      <c r="C150" s="14" t="s">
        <v>1386</v>
      </c>
      <c r="D150" s="14" t="s">
        <v>1387</v>
      </c>
      <c r="E150" s="14" t="s">
        <v>38</v>
      </c>
      <c r="F150" s="14" t="s">
        <v>1388</v>
      </c>
      <c r="G150" s="16">
        <v>60101080</v>
      </c>
      <c r="H150" s="14" t="s">
        <v>1389</v>
      </c>
      <c r="I150" s="14" t="s">
        <v>1388</v>
      </c>
      <c r="J150" s="15">
        <v>60108020</v>
      </c>
      <c r="K150" s="14" t="s">
        <v>1394</v>
      </c>
      <c r="L150" s="2">
        <v>14049</v>
      </c>
      <c r="M150" s="14" t="s">
        <v>1394</v>
      </c>
      <c r="N150" s="15">
        <v>60108020</v>
      </c>
    </row>
    <row r="151" spans="1:14" s="2" customFormat="1" hidden="1" x14ac:dyDescent="0.25">
      <c r="A151" s="14" t="s">
        <v>1618</v>
      </c>
      <c r="B151" s="14">
        <v>8177605</v>
      </c>
      <c r="C151" s="14" t="s">
        <v>1415</v>
      </c>
      <c r="D151" s="14" t="s">
        <v>1416</v>
      </c>
      <c r="E151" s="14" t="s">
        <v>32</v>
      </c>
      <c r="F151" s="14" t="s">
        <v>1418</v>
      </c>
      <c r="G151" s="16">
        <v>30101040</v>
      </c>
      <c r="H151" s="14" t="s">
        <v>1607</v>
      </c>
      <c r="I151" s="14" t="s">
        <v>1418</v>
      </c>
      <c r="J151" s="15">
        <v>30101040</v>
      </c>
      <c r="K151" s="14" t="s">
        <v>1419</v>
      </c>
      <c r="L151" s="2">
        <v>315361</v>
      </c>
      <c r="M151" s="14" t="s">
        <v>1419</v>
      </c>
      <c r="N151" s="15">
        <v>30101040</v>
      </c>
    </row>
    <row r="152" spans="1:14" s="2" customFormat="1" x14ac:dyDescent="0.25">
      <c r="A152" s="14" t="s">
        <v>1619</v>
      </c>
      <c r="B152" s="14">
        <v>465132</v>
      </c>
      <c r="C152" s="14" t="s">
        <v>1468</v>
      </c>
      <c r="D152" s="14" t="s">
        <v>1482</v>
      </c>
      <c r="E152" s="14" t="s">
        <v>281</v>
      </c>
      <c r="F152" s="14" t="s">
        <v>1388</v>
      </c>
      <c r="G152" s="16">
        <v>60101080</v>
      </c>
      <c r="H152" s="14" t="s">
        <v>1389</v>
      </c>
      <c r="I152" s="14" t="s">
        <v>1388</v>
      </c>
      <c r="J152" s="15">
        <v>60108050</v>
      </c>
      <c r="K152" s="14" t="s">
        <v>1400</v>
      </c>
      <c r="L152" s="2">
        <v>152284</v>
      </c>
      <c r="M152" s="14" t="s">
        <v>1400</v>
      </c>
      <c r="N152" s="15">
        <v>60108050</v>
      </c>
    </row>
    <row r="153" spans="1:14" s="2" customFormat="1" hidden="1" x14ac:dyDescent="0.25">
      <c r="A153" s="14" t="s">
        <v>1620</v>
      </c>
      <c r="B153" s="14">
        <v>8184850</v>
      </c>
      <c r="C153" s="14" t="s">
        <v>1386</v>
      </c>
      <c r="D153" s="14" t="s">
        <v>1387</v>
      </c>
      <c r="E153" s="14" t="s">
        <v>38</v>
      </c>
      <c r="F153" s="14" t="s">
        <v>1573</v>
      </c>
      <c r="G153" s="16">
        <v>45102020</v>
      </c>
      <c r="H153" s="14" t="s">
        <v>1574</v>
      </c>
      <c r="I153" s="14" t="s">
        <v>1575</v>
      </c>
      <c r="J153" s="15">
        <v>40201060</v>
      </c>
      <c r="K153" s="14" t="s">
        <v>1576</v>
      </c>
      <c r="L153" s="2">
        <v>331397</v>
      </c>
      <c r="M153" s="14" t="s">
        <v>1576</v>
      </c>
      <c r="N153" s="15">
        <v>40201060</v>
      </c>
    </row>
    <row r="154" spans="1:14" s="2" customFormat="1" hidden="1" x14ac:dyDescent="0.25">
      <c r="A154" s="14" t="s">
        <v>1621</v>
      </c>
      <c r="B154" s="14">
        <v>8248357</v>
      </c>
      <c r="C154" s="14" t="s">
        <v>1528</v>
      </c>
      <c r="D154" s="14" t="s">
        <v>1529</v>
      </c>
      <c r="E154" s="14" t="s">
        <v>1530</v>
      </c>
      <c r="F154" s="14" t="s">
        <v>1573</v>
      </c>
      <c r="G154" s="16">
        <v>45102020</v>
      </c>
      <c r="H154" s="14" t="s">
        <v>1574</v>
      </c>
      <c r="I154" s="14" t="s">
        <v>1575</v>
      </c>
      <c r="J154" s="15">
        <v>40201060</v>
      </c>
      <c r="K154" s="14" t="s">
        <v>1576</v>
      </c>
      <c r="L154" s="2">
        <v>334939</v>
      </c>
      <c r="M154" s="14" t="s">
        <v>1576</v>
      </c>
      <c r="N154" s="15">
        <v>40201060</v>
      </c>
    </row>
    <row r="155" spans="1:14" s="2" customFormat="1" hidden="1" x14ac:dyDescent="0.25">
      <c r="A155" s="14" t="s">
        <v>1622</v>
      </c>
      <c r="B155" s="14">
        <v>8185442</v>
      </c>
      <c r="C155" s="14" t="s">
        <v>1623</v>
      </c>
      <c r="D155" s="14" t="s">
        <v>1555</v>
      </c>
      <c r="E155" s="14" t="s">
        <v>41</v>
      </c>
      <c r="F155" s="14" t="s">
        <v>1573</v>
      </c>
      <c r="G155" s="16">
        <v>45102020</v>
      </c>
      <c r="H155" s="14" t="s">
        <v>1574</v>
      </c>
      <c r="I155" s="14" t="s">
        <v>1469</v>
      </c>
      <c r="J155" s="15">
        <v>20202030</v>
      </c>
      <c r="K155" s="14" t="s">
        <v>1574</v>
      </c>
      <c r="L155" s="2">
        <v>333160</v>
      </c>
      <c r="M155" s="14" t="s">
        <v>1574</v>
      </c>
      <c r="N155" s="15">
        <v>20202030</v>
      </c>
    </row>
    <row r="156" spans="1:14" s="2" customFormat="1" hidden="1" x14ac:dyDescent="0.25">
      <c r="A156" s="14" t="s">
        <v>1624</v>
      </c>
      <c r="B156" s="14">
        <v>8180053</v>
      </c>
      <c r="C156" s="14" t="s">
        <v>1625</v>
      </c>
      <c r="D156" s="14" t="s">
        <v>1396</v>
      </c>
      <c r="E156" s="14" t="s">
        <v>69</v>
      </c>
      <c r="F156" s="14" t="s">
        <v>1573</v>
      </c>
      <c r="G156" s="16">
        <v>45102020</v>
      </c>
      <c r="H156" s="14" t="s">
        <v>1574</v>
      </c>
      <c r="I156" s="14" t="s">
        <v>1575</v>
      </c>
      <c r="J156" s="15">
        <v>40201060</v>
      </c>
      <c r="K156" s="14" t="s">
        <v>1576</v>
      </c>
      <c r="L156" s="2">
        <v>322596</v>
      </c>
      <c r="M156" s="14" t="s">
        <v>1576</v>
      </c>
      <c r="N156" s="15">
        <v>40201060</v>
      </c>
    </row>
    <row r="157" spans="1:14" s="2" customFormat="1" hidden="1" x14ac:dyDescent="0.25">
      <c r="A157" s="14" t="s">
        <v>1626</v>
      </c>
      <c r="B157" s="14">
        <v>277295</v>
      </c>
      <c r="C157" s="14" t="s">
        <v>1446</v>
      </c>
      <c r="D157" s="14" t="s">
        <v>1447</v>
      </c>
      <c r="E157" s="14" t="s">
        <v>308</v>
      </c>
      <c r="F157" s="14" t="s">
        <v>1418</v>
      </c>
      <c r="G157" s="16">
        <v>30101040</v>
      </c>
      <c r="H157" s="14" t="s">
        <v>1607</v>
      </c>
      <c r="I157" s="14" t="s">
        <v>1418</v>
      </c>
      <c r="J157" s="15">
        <v>30101040</v>
      </c>
      <c r="K157" s="14" t="s">
        <v>1419</v>
      </c>
      <c r="L157" s="2">
        <v>126732</v>
      </c>
      <c r="M157" s="14" t="s">
        <v>1419</v>
      </c>
      <c r="N157" s="15">
        <v>30101040</v>
      </c>
    </row>
    <row r="158" spans="1:14" s="2" customFormat="1" hidden="1" x14ac:dyDescent="0.25">
      <c r="A158" s="14" t="s">
        <v>1627</v>
      </c>
      <c r="B158" s="14">
        <v>352312</v>
      </c>
      <c r="C158" s="14" t="s">
        <v>1408</v>
      </c>
      <c r="D158" s="14" t="s">
        <v>1430</v>
      </c>
      <c r="E158" s="14" t="s">
        <v>53</v>
      </c>
      <c r="F158" s="14" t="s">
        <v>1575</v>
      </c>
      <c r="G158" s="16">
        <v>40102010</v>
      </c>
      <c r="H158" s="14" t="s">
        <v>1579</v>
      </c>
      <c r="I158" s="14" t="s">
        <v>1575</v>
      </c>
      <c r="J158" s="15">
        <v>40201050</v>
      </c>
      <c r="K158" s="14" t="s">
        <v>1580</v>
      </c>
      <c r="L158" s="2">
        <v>140665</v>
      </c>
      <c r="M158" s="14" t="s">
        <v>1580</v>
      </c>
      <c r="N158" s="15">
        <v>40201050</v>
      </c>
    </row>
    <row r="159" spans="1:14" s="2" customFormat="1" x14ac:dyDescent="0.25">
      <c r="A159" s="14" t="s">
        <v>1628</v>
      </c>
      <c r="B159" s="14">
        <v>312705</v>
      </c>
      <c r="C159" s="14" t="s">
        <v>1386</v>
      </c>
      <c r="D159" s="14" t="s">
        <v>1396</v>
      </c>
      <c r="E159" s="14" t="s">
        <v>69</v>
      </c>
      <c r="F159" s="14" t="s">
        <v>1388</v>
      </c>
      <c r="G159" s="16">
        <v>60101080</v>
      </c>
      <c r="H159" s="14" t="s">
        <v>1389</v>
      </c>
      <c r="I159" s="14" t="s">
        <v>1388</v>
      </c>
      <c r="J159" s="15">
        <v>60108010</v>
      </c>
      <c r="K159" s="14" t="s">
        <v>1392</v>
      </c>
      <c r="L159" s="2">
        <v>136778</v>
      </c>
      <c r="M159" s="14" t="s">
        <v>1392</v>
      </c>
      <c r="N159" s="15">
        <v>60108010</v>
      </c>
    </row>
    <row r="160" spans="1:14" s="2" customFormat="1" hidden="1" x14ac:dyDescent="0.25">
      <c r="A160" s="14" t="s">
        <v>1331</v>
      </c>
      <c r="B160" s="14">
        <v>5158</v>
      </c>
      <c r="C160" s="14" t="s">
        <v>1386</v>
      </c>
      <c r="D160" s="14" t="s">
        <v>1396</v>
      </c>
      <c r="E160" s="14" t="s">
        <v>69</v>
      </c>
      <c r="F160" s="14" t="s">
        <v>1573</v>
      </c>
      <c r="G160" s="16">
        <v>45102020</v>
      </c>
      <c r="H160" s="14" t="s">
        <v>1574</v>
      </c>
      <c r="I160" s="14" t="s">
        <v>1469</v>
      </c>
      <c r="J160" s="15">
        <v>20202010</v>
      </c>
      <c r="K160" s="14" t="s">
        <v>1570</v>
      </c>
      <c r="L160" s="2">
        <v>1102</v>
      </c>
      <c r="M160" s="14" t="s">
        <v>1570</v>
      </c>
      <c r="N160" s="15">
        <v>20202010</v>
      </c>
    </row>
    <row r="161" spans="1:14" s="2" customFormat="1" x14ac:dyDescent="0.25">
      <c r="A161" s="14" t="s">
        <v>1629</v>
      </c>
      <c r="B161" s="14">
        <v>10344</v>
      </c>
      <c r="C161" s="14" t="s">
        <v>1386</v>
      </c>
      <c r="D161" s="14" t="s">
        <v>1387</v>
      </c>
      <c r="E161" s="14" t="s">
        <v>38</v>
      </c>
      <c r="F161" s="14" t="s">
        <v>1388</v>
      </c>
      <c r="G161" s="16">
        <v>60101060</v>
      </c>
      <c r="H161" s="14" t="s">
        <v>1583</v>
      </c>
      <c r="I161" s="14" t="s">
        <v>1388</v>
      </c>
      <c r="J161" s="15">
        <v>60106020</v>
      </c>
      <c r="K161" s="14" t="s">
        <v>1630</v>
      </c>
      <c r="L161" s="2">
        <v>14458</v>
      </c>
      <c r="M161" s="14" t="s">
        <v>1630</v>
      </c>
      <c r="N161" s="15">
        <v>60106020</v>
      </c>
    </row>
    <row r="162" spans="1:14" s="2" customFormat="1" x14ac:dyDescent="0.25">
      <c r="A162" s="14" t="s">
        <v>1631</v>
      </c>
      <c r="B162" s="14">
        <v>812946</v>
      </c>
      <c r="C162" s="14" t="s">
        <v>1386</v>
      </c>
      <c r="D162" s="14" t="s">
        <v>1387</v>
      </c>
      <c r="E162" s="14" t="s">
        <v>38</v>
      </c>
      <c r="F162" s="14" t="s">
        <v>1388</v>
      </c>
      <c r="G162" s="16">
        <v>60101080</v>
      </c>
      <c r="H162" s="14" t="s">
        <v>1389</v>
      </c>
      <c r="I162" s="14" t="s">
        <v>1388</v>
      </c>
      <c r="J162" s="15">
        <v>60108010</v>
      </c>
      <c r="K162" s="14" t="s">
        <v>1392</v>
      </c>
      <c r="L162" s="2">
        <v>269277</v>
      </c>
      <c r="M162" s="14" t="s">
        <v>1392</v>
      </c>
      <c r="N162" s="15">
        <v>60108010</v>
      </c>
    </row>
    <row r="163" spans="1:14" s="2" customFormat="1" hidden="1" x14ac:dyDescent="0.25">
      <c r="A163" s="14" t="s">
        <v>1282</v>
      </c>
      <c r="B163" s="14">
        <v>10089</v>
      </c>
      <c r="C163" s="14" t="s">
        <v>1386</v>
      </c>
      <c r="D163" s="14" t="s">
        <v>1396</v>
      </c>
      <c r="E163" s="14" t="s">
        <v>69</v>
      </c>
      <c r="F163" s="14" t="s">
        <v>1573</v>
      </c>
      <c r="G163" s="16">
        <v>45102020</v>
      </c>
      <c r="H163" s="14" t="s">
        <v>1574</v>
      </c>
      <c r="I163" s="14" t="s">
        <v>1575</v>
      </c>
      <c r="J163" s="15">
        <v>40201060</v>
      </c>
      <c r="K163" s="14" t="s">
        <v>1576</v>
      </c>
      <c r="L163" s="2">
        <v>6544</v>
      </c>
      <c r="M163" s="14" t="s">
        <v>1576</v>
      </c>
      <c r="N163" s="15">
        <v>40201060</v>
      </c>
    </row>
    <row r="164" spans="1:14" s="2" customFormat="1" x14ac:dyDescent="0.25">
      <c r="A164" s="14" t="s">
        <v>1632</v>
      </c>
      <c r="B164" s="14">
        <v>28470</v>
      </c>
      <c r="C164" s="14" t="s">
        <v>1386</v>
      </c>
      <c r="D164" s="14" t="s">
        <v>1396</v>
      </c>
      <c r="E164" s="14" t="s">
        <v>69</v>
      </c>
      <c r="F164" s="14" t="s">
        <v>1388</v>
      </c>
      <c r="G164" s="16">
        <v>60101080</v>
      </c>
      <c r="H164" s="14" t="s">
        <v>1389</v>
      </c>
      <c r="I164" s="14" t="s">
        <v>1388</v>
      </c>
      <c r="J164" s="15">
        <v>60108030</v>
      </c>
      <c r="K164" s="14" t="s">
        <v>1390</v>
      </c>
      <c r="L164" s="2">
        <v>12882</v>
      </c>
      <c r="M164" s="14" t="s">
        <v>1390</v>
      </c>
      <c r="N164" s="15">
        <v>60108030</v>
      </c>
    </row>
    <row r="165" spans="1:14" s="2" customFormat="1" x14ac:dyDescent="0.25">
      <c r="A165" s="14" t="s">
        <v>1633</v>
      </c>
      <c r="B165" s="14">
        <v>41012</v>
      </c>
      <c r="C165" s="14" t="s">
        <v>1386</v>
      </c>
      <c r="D165" s="14" t="s">
        <v>1387</v>
      </c>
      <c r="E165" s="14" t="s">
        <v>38</v>
      </c>
      <c r="F165" s="14" t="s">
        <v>1388</v>
      </c>
      <c r="G165" s="16">
        <v>60101060</v>
      </c>
      <c r="H165" s="14" t="s">
        <v>1583</v>
      </c>
      <c r="I165" s="14" t="s">
        <v>1388</v>
      </c>
      <c r="J165" s="15">
        <v>60106010</v>
      </c>
      <c r="K165" s="14" t="s">
        <v>1584</v>
      </c>
      <c r="L165" s="2" t="e">
        <v>#N/A</v>
      </c>
      <c r="M165" s="14" t="s">
        <v>1584</v>
      </c>
      <c r="N165" s="15">
        <v>60106010</v>
      </c>
    </row>
    <row r="166" spans="1:14" s="2" customFormat="1" hidden="1" x14ac:dyDescent="0.25">
      <c r="A166" s="14" t="s">
        <v>1634</v>
      </c>
      <c r="B166" s="14">
        <v>328863</v>
      </c>
      <c r="C166" s="14" t="s">
        <v>1386</v>
      </c>
      <c r="D166" s="14" t="s">
        <v>1387</v>
      </c>
      <c r="E166" s="14" t="s">
        <v>38</v>
      </c>
      <c r="F166" s="14" t="s">
        <v>1575</v>
      </c>
      <c r="G166" s="16">
        <v>40102010</v>
      </c>
      <c r="H166" s="14" t="s">
        <v>1579</v>
      </c>
      <c r="I166" s="14" t="s">
        <v>1575</v>
      </c>
      <c r="J166" s="15">
        <v>40201050</v>
      </c>
      <c r="K166" s="14" t="s">
        <v>1580</v>
      </c>
      <c r="L166" s="2">
        <v>139311</v>
      </c>
      <c r="M166" s="14" t="s">
        <v>1580</v>
      </c>
      <c r="N166" s="15">
        <v>40201050</v>
      </c>
    </row>
    <row r="167" spans="1:14" s="2" customFormat="1" x14ac:dyDescent="0.25">
      <c r="A167" s="14" t="s">
        <v>1635</v>
      </c>
      <c r="B167" s="14">
        <v>8438</v>
      </c>
      <c r="C167" s="14" t="s">
        <v>1386</v>
      </c>
      <c r="D167" s="14" t="s">
        <v>1387</v>
      </c>
      <c r="E167" s="14" t="s">
        <v>38</v>
      </c>
      <c r="F167" s="14" t="s">
        <v>1388</v>
      </c>
      <c r="G167" s="16">
        <v>60101060</v>
      </c>
      <c r="H167" s="14" t="s">
        <v>1583</v>
      </c>
      <c r="I167" s="14" t="s">
        <v>1388</v>
      </c>
      <c r="J167" s="15">
        <v>60106010</v>
      </c>
      <c r="K167" s="14" t="s">
        <v>1584</v>
      </c>
      <c r="L167" s="2">
        <v>4713</v>
      </c>
      <c r="M167" s="14" t="s">
        <v>1584</v>
      </c>
      <c r="N167" s="15">
        <v>60106010</v>
      </c>
    </row>
    <row r="168" spans="1:14" s="2" customFormat="1" hidden="1" x14ac:dyDescent="0.25">
      <c r="A168" s="14" t="s">
        <v>1338</v>
      </c>
      <c r="B168" s="14">
        <v>225231</v>
      </c>
      <c r="C168" s="14" t="s">
        <v>1636</v>
      </c>
      <c r="D168" s="14" t="s">
        <v>1637</v>
      </c>
      <c r="E168" s="14" t="s">
        <v>59</v>
      </c>
      <c r="F168" s="14" t="s">
        <v>1573</v>
      </c>
      <c r="G168" s="16">
        <v>45102020</v>
      </c>
      <c r="H168" s="14" t="s">
        <v>1574</v>
      </c>
      <c r="I168" s="14" t="s">
        <v>1404</v>
      </c>
      <c r="J168" s="15">
        <v>25301020</v>
      </c>
      <c r="K168" s="14" t="s">
        <v>1599</v>
      </c>
      <c r="L168" s="2">
        <v>118474</v>
      </c>
      <c r="M168" s="14" t="s">
        <v>1599</v>
      </c>
      <c r="N168" s="15">
        <v>25301020</v>
      </c>
    </row>
    <row r="169" spans="1:14" s="2" customFormat="1" x14ac:dyDescent="0.25">
      <c r="A169" s="14" t="s">
        <v>1638</v>
      </c>
      <c r="B169" s="14">
        <v>9897</v>
      </c>
      <c r="C169" s="14" t="s">
        <v>1386</v>
      </c>
      <c r="D169" s="14" t="s">
        <v>1387</v>
      </c>
      <c r="E169" s="14" t="s">
        <v>38</v>
      </c>
      <c r="F169" s="14" t="s">
        <v>1388</v>
      </c>
      <c r="G169" s="16">
        <v>60101060</v>
      </c>
      <c r="H169" s="14" t="s">
        <v>1583</v>
      </c>
      <c r="I169" s="14" t="s">
        <v>1388</v>
      </c>
      <c r="J169" s="15">
        <v>60106010</v>
      </c>
      <c r="K169" s="14" t="s">
        <v>1584</v>
      </c>
      <c r="L169" s="2">
        <v>1353</v>
      </c>
      <c r="M169" s="14" t="s">
        <v>1584</v>
      </c>
      <c r="N169" s="15">
        <v>60106010</v>
      </c>
    </row>
    <row r="170" spans="1:14" s="2" customFormat="1" hidden="1" x14ac:dyDescent="0.25">
      <c r="A170" s="14" t="s">
        <v>1639</v>
      </c>
      <c r="B170" s="14">
        <v>918</v>
      </c>
      <c r="C170" s="14" t="s">
        <v>1421</v>
      </c>
      <c r="D170" s="14" t="s">
        <v>1422</v>
      </c>
      <c r="E170" s="14" t="s">
        <v>45</v>
      </c>
      <c r="F170" s="14" t="s">
        <v>1418</v>
      </c>
      <c r="G170" s="16">
        <v>30101040</v>
      </c>
      <c r="H170" s="14" t="s">
        <v>1607</v>
      </c>
      <c r="I170" s="14" t="s">
        <v>1418</v>
      </c>
      <c r="J170" s="15">
        <v>30101040</v>
      </c>
      <c r="K170" s="14" t="s">
        <v>1419</v>
      </c>
      <c r="L170" s="2">
        <v>13701</v>
      </c>
      <c r="M170" s="14" t="s">
        <v>1419</v>
      </c>
      <c r="N170" s="15">
        <v>30101040</v>
      </c>
    </row>
    <row r="171" spans="1:14" s="2" customFormat="1" x14ac:dyDescent="0.25">
      <c r="A171" s="14" t="s">
        <v>1640</v>
      </c>
      <c r="B171" s="14">
        <v>576432</v>
      </c>
      <c r="C171" s="14" t="s">
        <v>1386</v>
      </c>
      <c r="D171" s="14" t="s">
        <v>1387</v>
      </c>
      <c r="E171" s="14" t="s">
        <v>38</v>
      </c>
      <c r="F171" s="14" t="s">
        <v>1388</v>
      </c>
      <c r="G171" s="16">
        <v>60101080</v>
      </c>
      <c r="H171" s="14" t="s">
        <v>1389</v>
      </c>
      <c r="I171" s="14" t="s">
        <v>1388</v>
      </c>
      <c r="J171" s="15">
        <v>60108010</v>
      </c>
      <c r="K171" s="14" t="s">
        <v>1392</v>
      </c>
      <c r="L171" s="2">
        <v>161299</v>
      </c>
      <c r="M171" s="14" t="s">
        <v>1392</v>
      </c>
      <c r="N171" s="15">
        <v>60108010</v>
      </c>
    </row>
    <row r="172" spans="1:14" s="2" customFormat="1" x14ac:dyDescent="0.25">
      <c r="A172" s="14" t="s">
        <v>1641</v>
      </c>
      <c r="B172" s="14">
        <v>10170</v>
      </c>
      <c r="C172" s="14" t="s">
        <v>1386</v>
      </c>
      <c r="D172" s="14" t="s">
        <v>1387</v>
      </c>
      <c r="E172" s="14" t="s">
        <v>38</v>
      </c>
      <c r="F172" s="14" t="s">
        <v>1388</v>
      </c>
      <c r="G172" s="16">
        <v>60101060</v>
      </c>
      <c r="H172" s="14" t="s">
        <v>1583</v>
      </c>
      <c r="I172" s="14" t="s">
        <v>1388</v>
      </c>
      <c r="J172" s="15">
        <v>60106020</v>
      </c>
      <c r="K172" s="14" t="s">
        <v>1630</v>
      </c>
      <c r="L172" s="2">
        <v>8814</v>
      </c>
      <c r="M172" s="14" t="s">
        <v>1630</v>
      </c>
      <c r="N172" s="15">
        <v>60106020</v>
      </c>
    </row>
    <row r="173" spans="1:14" s="2" customFormat="1" x14ac:dyDescent="0.25">
      <c r="A173" s="14" t="s">
        <v>1642</v>
      </c>
      <c r="B173" s="14">
        <v>26561</v>
      </c>
      <c r="C173" s="14" t="s">
        <v>1386</v>
      </c>
      <c r="D173" s="14" t="s">
        <v>1387</v>
      </c>
      <c r="E173" s="14" t="s">
        <v>38</v>
      </c>
      <c r="F173" s="14" t="s">
        <v>1388</v>
      </c>
      <c r="G173" s="16">
        <v>60101080</v>
      </c>
      <c r="H173" s="14" t="s">
        <v>1389</v>
      </c>
      <c r="I173" s="14" t="s">
        <v>1388</v>
      </c>
      <c r="J173" s="15">
        <v>60108030</v>
      </c>
      <c r="K173" s="14" t="s">
        <v>1390</v>
      </c>
      <c r="L173" s="2">
        <v>3397</v>
      </c>
      <c r="M173" s="14" t="s">
        <v>1390</v>
      </c>
      <c r="N173" s="15">
        <v>60108030</v>
      </c>
    </row>
    <row r="174" spans="1:14" s="2" customFormat="1" hidden="1" x14ac:dyDescent="0.25">
      <c r="A174" s="14" t="s">
        <v>1643</v>
      </c>
      <c r="B174" s="14">
        <v>747173</v>
      </c>
      <c r="C174" s="14" t="s">
        <v>1386</v>
      </c>
      <c r="D174" s="14" t="s">
        <v>1396</v>
      </c>
      <c r="E174" s="14" t="s">
        <v>69</v>
      </c>
      <c r="F174" s="14" t="s">
        <v>1573</v>
      </c>
      <c r="G174" s="16">
        <v>45102020</v>
      </c>
      <c r="H174" s="14" t="s">
        <v>1574</v>
      </c>
      <c r="I174" s="14" t="s">
        <v>1469</v>
      </c>
      <c r="J174" s="15">
        <v>20202030</v>
      </c>
      <c r="K174" s="14" t="s">
        <v>1574</v>
      </c>
      <c r="L174" s="2">
        <v>183447</v>
      </c>
      <c r="M174" s="14" t="s">
        <v>1574</v>
      </c>
      <c r="N174" s="15">
        <v>20202030</v>
      </c>
    </row>
    <row r="175" spans="1:14" s="2" customFormat="1" x14ac:dyDescent="0.25">
      <c r="A175" s="14" t="s">
        <v>1644</v>
      </c>
      <c r="B175" s="14">
        <v>15694</v>
      </c>
      <c r="C175" s="14" t="s">
        <v>1386</v>
      </c>
      <c r="D175" s="14" t="s">
        <v>1387</v>
      </c>
      <c r="E175" s="14" t="s">
        <v>38</v>
      </c>
      <c r="F175" s="14" t="s">
        <v>1388</v>
      </c>
      <c r="G175" s="16">
        <v>60101080</v>
      </c>
      <c r="H175" s="14" t="s">
        <v>1389</v>
      </c>
      <c r="I175" s="14" t="s">
        <v>1388</v>
      </c>
      <c r="J175" s="15">
        <v>60108010</v>
      </c>
      <c r="K175" s="14" t="s">
        <v>1392</v>
      </c>
      <c r="L175" s="2">
        <v>7519</v>
      </c>
      <c r="M175" s="14" t="s">
        <v>1392</v>
      </c>
      <c r="N175" s="15">
        <v>60108010</v>
      </c>
    </row>
    <row r="176" spans="1:14" s="2" customFormat="1" hidden="1" x14ac:dyDescent="0.25">
      <c r="A176" s="14" t="s">
        <v>1308</v>
      </c>
      <c r="B176" s="14">
        <v>51008</v>
      </c>
      <c r="C176" s="14" t="s">
        <v>1386</v>
      </c>
      <c r="D176" s="14" t="s">
        <v>1387</v>
      </c>
      <c r="E176" s="14" t="s">
        <v>38</v>
      </c>
      <c r="F176" s="14" t="s">
        <v>1573</v>
      </c>
      <c r="G176" s="16">
        <v>45102020</v>
      </c>
      <c r="H176" s="14" t="s">
        <v>1574</v>
      </c>
      <c r="I176" s="14" t="s">
        <v>1575</v>
      </c>
      <c r="J176" s="15">
        <v>40201060</v>
      </c>
      <c r="K176" s="14" t="s">
        <v>1576</v>
      </c>
      <c r="L176" s="2">
        <v>50734</v>
      </c>
      <c r="M176" s="14" t="s">
        <v>1576</v>
      </c>
      <c r="N176" s="15">
        <v>40201060</v>
      </c>
    </row>
    <row r="177" spans="1:14" s="2" customFormat="1" hidden="1" x14ac:dyDescent="0.25">
      <c r="A177" s="14" t="s">
        <v>1645</v>
      </c>
      <c r="B177" s="14">
        <v>5854</v>
      </c>
      <c r="C177" s="14" t="s">
        <v>1435</v>
      </c>
      <c r="D177" s="14" t="s">
        <v>1436</v>
      </c>
      <c r="E177" s="14" t="s">
        <v>546</v>
      </c>
      <c r="F177" s="14" t="s">
        <v>1418</v>
      </c>
      <c r="G177" s="16">
        <v>30101040</v>
      </c>
      <c r="H177" s="14" t="s">
        <v>1607</v>
      </c>
      <c r="I177" s="14" t="s">
        <v>1418</v>
      </c>
      <c r="J177" s="15">
        <v>30101040</v>
      </c>
      <c r="K177" s="14" t="s">
        <v>1419</v>
      </c>
      <c r="L177" s="2">
        <v>21731</v>
      </c>
      <c r="M177" s="14" t="s">
        <v>1419</v>
      </c>
      <c r="N177" s="15">
        <v>30101040</v>
      </c>
    </row>
    <row r="178" spans="1:14" s="2" customFormat="1" x14ac:dyDescent="0.25">
      <c r="A178" s="14" t="s">
        <v>1646</v>
      </c>
      <c r="B178" s="14">
        <v>24945</v>
      </c>
      <c r="C178" s="14" t="s">
        <v>1386</v>
      </c>
      <c r="D178" s="14" t="s">
        <v>1387</v>
      </c>
      <c r="E178" s="14" t="s">
        <v>38</v>
      </c>
      <c r="F178" s="14" t="s">
        <v>1388</v>
      </c>
      <c r="G178" s="16">
        <v>60101080</v>
      </c>
      <c r="H178" s="14" t="s">
        <v>1389</v>
      </c>
      <c r="I178" s="14" t="s">
        <v>1388</v>
      </c>
      <c r="J178" s="15">
        <v>60108010</v>
      </c>
      <c r="K178" s="14" t="s">
        <v>1392</v>
      </c>
      <c r="L178" s="2">
        <v>4627</v>
      </c>
      <c r="M178" s="14" t="s">
        <v>1392</v>
      </c>
      <c r="N178" s="15">
        <v>60108010</v>
      </c>
    </row>
    <row r="179" spans="1:14" s="2" customFormat="1" hidden="1" x14ac:dyDescent="0.25">
      <c r="A179" s="14" t="s">
        <v>1647</v>
      </c>
      <c r="B179" s="14">
        <v>814727</v>
      </c>
      <c r="C179" s="14" t="s">
        <v>1386</v>
      </c>
      <c r="D179" s="14" t="s">
        <v>1396</v>
      </c>
      <c r="E179" s="14" t="s">
        <v>69</v>
      </c>
      <c r="F179" s="14" t="s">
        <v>1575</v>
      </c>
      <c r="G179" s="16">
        <v>40102010</v>
      </c>
      <c r="H179" s="14" t="s">
        <v>1579</v>
      </c>
      <c r="I179" s="14" t="s">
        <v>1575</v>
      </c>
      <c r="J179" s="15">
        <v>40101015</v>
      </c>
      <c r="K179" s="14" t="s">
        <v>1648</v>
      </c>
      <c r="L179" s="2">
        <v>270757</v>
      </c>
      <c r="M179" s="14" t="s">
        <v>1648</v>
      </c>
      <c r="N179" s="15">
        <v>40101015</v>
      </c>
    </row>
    <row r="180" spans="1:14" s="2" customFormat="1" hidden="1" x14ac:dyDescent="0.25">
      <c r="A180" s="14" t="s">
        <v>1307</v>
      </c>
      <c r="B180" s="14">
        <v>14442</v>
      </c>
      <c r="C180" s="14" t="s">
        <v>1402</v>
      </c>
      <c r="D180" s="14" t="s">
        <v>1403</v>
      </c>
      <c r="E180" s="14" t="s">
        <v>76</v>
      </c>
      <c r="F180" s="14" t="s">
        <v>1573</v>
      </c>
      <c r="G180" s="16">
        <v>45102020</v>
      </c>
      <c r="H180" s="14" t="s">
        <v>1574</v>
      </c>
      <c r="I180" s="14" t="s">
        <v>1469</v>
      </c>
      <c r="J180" s="15">
        <v>20202030</v>
      </c>
      <c r="K180" s="14" t="s">
        <v>1574</v>
      </c>
      <c r="L180" s="2">
        <v>22226</v>
      </c>
      <c r="M180" s="14" t="s">
        <v>1574</v>
      </c>
      <c r="N180" s="15">
        <v>20202030</v>
      </c>
    </row>
    <row r="181" spans="1:14" s="2" customFormat="1" hidden="1" x14ac:dyDescent="0.25">
      <c r="A181" s="14" t="s">
        <v>1649</v>
      </c>
      <c r="B181" s="14">
        <v>44520</v>
      </c>
      <c r="C181" s="14" t="s">
        <v>1386</v>
      </c>
      <c r="D181" s="14" t="s">
        <v>1396</v>
      </c>
      <c r="E181" s="14" t="s">
        <v>69</v>
      </c>
      <c r="F181" s="14" t="s">
        <v>1575</v>
      </c>
      <c r="G181" s="16">
        <v>40102010</v>
      </c>
      <c r="H181" s="14" t="s">
        <v>1579</v>
      </c>
      <c r="I181" s="14" t="s">
        <v>1575</v>
      </c>
      <c r="J181" s="15">
        <v>40201050</v>
      </c>
      <c r="K181" s="14" t="s">
        <v>1580</v>
      </c>
      <c r="L181" s="2">
        <v>14636</v>
      </c>
      <c r="M181" s="14" t="s">
        <v>1580</v>
      </c>
      <c r="N181" s="15">
        <v>40201050</v>
      </c>
    </row>
    <row r="182" spans="1:14" s="2" customFormat="1" hidden="1" x14ac:dyDescent="0.25">
      <c r="A182" s="14" t="s">
        <v>1359</v>
      </c>
      <c r="B182" s="14">
        <v>359772</v>
      </c>
      <c r="C182" s="14" t="s">
        <v>1386</v>
      </c>
      <c r="D182" s="14" t="s">
        <v>1396</v>
      </c>
      <c r="E182" s="14" t="s">
        <v>69</v>
      </c>
      <c r="F182" s="14" t="s">
        <v>1573</v>
      </c>
      <c r="G182" s="16">
        <v>45102020</v>
      </c>
      <c r="H182" s="14" t="s">
        <v>1574</v>
      </c>
      <c r="I182" s="14" t="s">
        <v>1575</v>
      </c>
      <c r="J182" s="15">
        <v>40201060</v>
      </c>
      <c r="K182" s="14" t="s">
        <v>1576</v>
      </c>
      <c r="L182" s="2">
        <v>146004</v>
      </c>
      <c r="M182" s="14" t="s">
        <v>1576</v>
      </c>
      <c r="N182" s="15">
        <v>40201060</v>
      </c>
    </row>
    <row r="183" spans="1:14" s="2" customFormat="1" x14ac:dyDescent="0.25">
      <c r="A183" s="14" t="s">
        <v>1650</v>
      </c>
      <c r="B183" s="14">
        <v>327842</v>
      </c>
      <c r="C183" s="14" t="s">
        <v>1386</v>
      </c>
      <c r="D183" s="14" t="s">
        <v>1387</v>
      </c>
      <c r="E183" s="14" t="s">
        <v>38</v>
      </c>
      <c r="F183" s="14" t="s">
        <v>1388</v>
      </c>
      <c r="G183" s="16">
        <v>60101060</v>
      </c>
      <c r="H183" s="14" t="s">
        <v>1583</v>
      </c>
      <c r="I183" s="14" t="s">
        <v>1388</v>
      </c>
      <c r="J183" s="15">
        <v>60106020</v>
      </c>
      <c r="K183" s="14" t="s">
        <v>1630</v>
      </c>
      <c r="L183" s="2">
        <v>138544</v>
      </c>
      <c r="M183" s="14" t="s">
        <v>1630</v>
      </c>
      <c r="N183" s="15">
        <v>60106020</v>
      </c>
    </row>
    <row r="184" spans="1:14" s="2" customFormat="1" x14ac:dyDescent="0.25">
      <c r="A184" s="14" t="s">
        <v>1651</v>
      </c>
      <c r="B184" s="14">
        <v>10196</v>
      </c>
      <c r="C184" s="14" t="s">
        <v>1386</v>
      </c>
      <c r="D184" s="14" t="s">
        <v>1387</v>
      </c>
      <c r="E184" s="14" t="s">
        <v>38</v>
      </c>
      <c r="F184" s="14" t="s">
        <v>1388</v>
      </c>
      <c r="G184" s="16">
        <v>60101060</v>
      </c>
      <c r="H184" s="14" t="s">
        <v>1583</v>
      </c>
      <c r="I184" s="14" t="s">
        <v>1388</v>
      </c>
      <c r="J184" s="15">
        <v>60106010</v>
      </c>
      <c r="K184" s="14" t="s">
        <v>1584</v>
      </c>
      <c r="L184" s="2">
        <v>9368</v>
      </c>
      <c r="M184" s="14" t="s">
        <v>1584</v>
      </c>
      <c r="N184" s="15">
        <v>60106010</v>
      </c>
    </row>
    <row r="185" spans="1:14" s="2" customFormat="1" hidden="1" x14ac:dyDescent="0.25">
      <c r="A185" s="14" t="s">
        <v>1652</v>
      </c>
      <c r="B185" s="14">
        <v>41613</v>
      </c>
      <c r="C185" s="14" t="s">
        <v>1421</v>
      </c>
      <c r="D185" s="14" t="s">
        <v>1422</v>
      </c>
      <c r="E185" s="14" t="s">
        <v>45</v>
      </c>
      <c r="F185" s="14" t="s">
        <v>1573</v>
      </c>
      <c r="G185" s="16">
        <v>45102020</v>
      </c>
      <c r="H185" s="14" t="s">
        <v>1574</v>
      </c>
      <c r="I185" s="14" t="s">
        <v>1575</v>
      </c>
      <c r="J185" s="15">
        <v>40201060</v>
      </c>
      <c r="K185" s="14" t="s">
        <v>1576</v>
      </c>
      <c r="L185" s="2">
        <v>5871</v>
      </c>
      <c r="M185" s="14" t="s">
        <v>1576</v>
      </c>
      <c r="N185" s="15">
        <v>40201060</v>
      </c>
    </row>
    <row r="186" spans="1:14" s="2" customFormat="1" x14ac:dyDescent="0.25">
      <c r="A186" s="14" t="s">
        <v>1653</v>
      </c>
      <c r="B186" s="14">
        <v>42886</v>
      </c>
      <c r="C186" s="14" t="s">
        <v>1421</v>
      </c>
      <c r="D186" s="14" t="s">
        <v>1422</v>
      </c>
      <c r="E186" s="14" t="s">
        <v>45</v>
      </c>
      <c r="F186" s="14" t="s">
        <v>1388</v>
      </c>
      <c r="G186" s="16">
        <v>60101060</v>
      </c>
      <c r="H186" s="14" t="s">
        <v>1583</v>
      </c>
      <c r="I186" s="14" t="s">
        <v>1388</v>
      </c>
      <c r="J186" s="15">
        <v>60106010</v>
      </c>
      <c r="K186" s="14" t="s">
        <v>1584</v>
      </c>
      <c r="L186" s="2">
        <v>15350</v>
      </c>
      <c r="M186" s="14" t="s">
        <v>1584</v>
      </c>
      <c r="N186" s="15">
        <v>60106010</v>
      </c>
    </row>
    <row r="187" spans="1:14" s="2" customFormat="1" hidden="1" x14ac:dyDescent="0.25">
      <c r="A187" s="14" t="s">
        <v>1323</v>
      </c>
      <c r="B187" s="14">
        <v>462547</v>
      </c>
      <c r="C187" s="14" t="s">
        <v>1484</v>
      </c>
      <c r="D187" s="14" t="s">
        <v>1485</v>
      </c>
      <c r="E187" s="14" t="s">
        <v>35</v>
      </c>
      <c r="F187" s="14" t="s">
        <v>1573</v>
      </c>
      <c r="G187" s="16">
        <v>45102020</v>
      </c>
      <c r="H187" s="14" t="s">
        <v>1574</v>
      </c>
      <c r="I187" s="14" t="s">
        <v>1575</v>
      </c>
      <c r="J187" s="15">
        <v>40201060</v>
      </c>
      <c r="K187" s="14" t="s">
        <v>1576</v>
      </c>
      <c r="L187" s="2">
        <v>150489</v>
      </c>
      <c r="M187" s="14" t="s">
        <v>1576</v>
      </c>
      <c r="N187" s="15">
        <v>40201060</v>
      </c>
    </row>
    <row r="188" spans="1:14" s="2" customFormat="1" hidden="1" x14ac:dyDescent="0.25">
      <c r="A188" s="14" t="s">
        <v>1315</v>
      </c>
      <c r="B188" s="14">
        <v>226174</v>
      </c>
      <c r="C188" s="14" t="s">
        <v>1484</v>
      </c>
      <c r="D188" s="14" t="s">
        <v>1485</v>
      </c>
      <c r="E188" s="14" t="s">
        <v>35</v>
      </c>
      <c r="F188" s="14" t="s">
        <v>1573</v>
      </c>
      <c r="G188" s="16">
        <v>45102020</v>
      </c>
      <c r="H188" s="14" t="s">
        <v>1574</v>
      </c>
      <c r="I188" s="14" t="s">
        <v>1575</v>
      </c>
      <c r="J188" s="15">
        <v>40201060</v>
      </c>
      <c r="K188" s="14" t="s">
        <v>1576</v>
      </c>
      <c r="L188" s="2">
        <v>118885</v>
      </c>
      <c r="M188" s="14" t="s">
        <v>1576</v>
      </c>
      <c r="N188" s="15">
        <v>40201060</v>
      </c>
    </row>
    <row r="189" spans="1:14" s="2" customFormat="1" hidden="1" x14ac:dyDescent="0.25">
      <c r="A189" s="14" t="s">
        <v>1654</v>
      </c>
      <c r="B189" s="14">
        <v>25063</v>
      </c>
      <c r="C189" s="14" t="s">
        <v>1386</v>
      </c>
      <c r="D189" s="14" t="s">
        <v>1396</v>
      </c>
      <c r="E189" s="14" t="s">
        <v>69</v>
      </c>
      <c r="F189" s="14" t="s">
        <v>1418</v>
      </c>
      <c r="G189" s="16">
        <v>30101040</v>
      </c>
      <c r="H189" s="14" t="s">
        <v>1607</v>
      </c>
      <c r="I189" s="14" t="s">
        <v>1418</v>
      </c>
      <c r="J189" s="15">
        <v>30101040</v>
      </c>
      <c r="K189" s="14" t="s">
        <v>1419</v>
      </c>
      <c r="L189" s="2">
        <v>11911</v>
      </c>
      <c r="M189" s="14" t="s">
        <v>1419</v>
      </c>
      <c r="N189" s="15">
        <v>30101040</v>
      </c>
    </row>
    <row r="190" spans="1:14" s="2" customFormat="1" x14ac:dyDescent="0.25">
      <c r="A190" s="14" t="s">
        <v>1655</v>
      </c>
      <c r="B190" s="14">
        <v>327894</v>
      </c>
      <c r="C190" s="14" t="s">
        <v>1386</v>
      </c>
      <c r="D190" s="14" t="s">
        <v>1387</v>
      </c>
      <c r="E190" s="14" t="s">
        <v>38</v>
      </c>
      <c r="F190" s="14" t="s">
        <v>1388</v>
      </c>
      <c r="G190" s="16">
        <v>60101060</v>
      </c>
      <c r="H190" s="14" t="s">
        <v>1583</v>
      </c>
      <c r="I190" s="14" t="s">
        <v>1388</v>
      </c>
      <c r="J190" s="15">
        <v>60106010</v>
      </c>
      <c r="K190" s="14" t="s">
        <v>1584</v>
      </c>
      <c r="L190" s="2">
        <v>138584</v>
      </c>
      <c r="M190" s="14" t="s">
        <v>1584</v>
      </c>
      <c r="N190" s="15">
        <v>60106010</v>
      </c>
    </row>
    <row r="191" spans="1:14" s="2" customFormat="1" x14ac:dyDescent="0.25">
      <c r="A191" s="14" t="s">
        <v>1656</v>
      </c>
      <c r="B191" s="14">
        <v>41201</v>
      </c>
      <c r="C191" s="14" t="s">
        <v>1386</v>
      </c>
      <c r="D191" s="14" t="s">
        <v>1387</v>
      </c>
      <c r="E191" s="14" t="s">
        <v>38</v>
      </c>
      <c r="F191" s="14" t="s">
        <v>1388</v>
      </c>
      <c r="G191" s="16">
        <v>60101080</v>
      </c>
      <c r="H191" s="14" t="s">
        <v>1389</v>
      </c>
      <c r="I191" s="14" t="s">
        <v>1388</v>
      </c>
      <c r="J191" s="15">
        <v>60108020</v>
      </c>
      <c r="K191" s="14" t="s">
        <v>1394</v>
      </c>
      <c r="L191" s="2">
        <v>15732</v>
      </c>
      <c r="M191" s="14" t="s">
        <v>1394</v>
      </c>
      <c r="N191" s="15">
        <v>60108020</v>
      </c>
    </row>
    <row r="192" spans="1:14" s="2" customFormat="1" hidden="1" x14ac:dyDescent="0.25">
      <c r="A192" s="14" t="s">
        <v>1657</v>
      </c>
      <c r="B192" s="14">
        <v>20073</v>
      </c>
      <c r="C192" s="14" t="s">
        <v>1386</v>
      </c>
      <c r="D192" s="14" t="s">
        <v>1396</v>
      </c>
      <c r="E192" s="14" t="s">
        <v>69</v>
      </c>
      <c r="F192" s="14" t="s">
        <v>1573</v>
      </c>
      <c r="G192" s="16">
        <v>45102020</v>
      </c>
      <c r="H192" s="14" t="s">
        <v>1574</v>
      </c>
      <c r="I192" s="14" t="s">
        <v>1575</v>
      </c>
      <c r="J192" s="15">
        <v>40201060</v>
      </c>
      <c r="K192" s="14" t="s">
        <v>1576</v>
      </c>
      <c r="L192" s="2">
        <v>4726</v>
      </c>
      <c r="M192" s="14" t="s">
        <v>1576</v>
      </c>
      <c r="N192" s="15">
        <v>40201060</v>
      </c>
    </row>
    <row r="193" spans="1:14" s="2" customFormat="1" x14ac:dyDescent="0.25">
      <c r="A193" s="14" t="s">
        <v>1658</v>
      </c>
      <c r="B193" s="14">
        <v>345689</v>
      </c>
      <c r="C193" s="14" t="s">
        <v>1402</v>
      </c>
      <c r="D193" s="14" t="s">
        <v>1403</v>
      </c>
      <c r="E193" s="14" t="s">
        <v>76</v>
      </c>
      <c r="F193" s="14" t="s">
        <v>1388</v>
      </c>
      <c r="G193" s="16">
        <v>60101080</v>
      </c>
      <c r="H193" s="14" t="s">
        <v>1389</v>
      </c>
      <c r="I193" s="14" t="s">
        <v>1388</v>
      </c>
      <c r="J193" s="15">
        <v>60108020</v>
      </c>
      <c r="K193" s="14" t="s">
        <v>1394</v>
      </c>
      <c r="L193" s="2">
        <v>139668</v>
      </c>
      <c r="M193" s="14" t="s">
        <v>1394</v>
      </c>
      <c r="N193" s="15">
        <v>60108020</v>
      </c>
    </row>
    <row r="194" spans="1:14" s="2" customFormat="1" x14ac:dyDescent="0.25">
      <c r="A194" s="14" t="s">
        <v>1659</v>
      </c>
      <c r="B194" s="14">
        <v>9928</v>
      </c>
      <c r="C194" s="14" t="s">
        <v>1386</v>
      </c>
      <c r="D194" s="14" t="s">
        <v>1387</v>
      </c>
      <c r="E194" s="14" t="s">
        <v>38</v>
      </c>
      <c r="F194" s="14" t="s">
        <v>1388</v>
      </c>
      <c r="G194" s="16">
        <v>60101060</v>
      </c>
      <c r="H194" s="14" t="s">
        <v>1583</v>
      </c>
      <c r="I194" s="14" t="s">
        <v>1388</v>
      </c>
      <c r="J194" s="15">
        <v>60106010</v>
      </c>
      <c r="K194" s="14" t="s">
        <v>1584</v>
      </c>
      <c r="L194" s="2">
        <v>1992</v>
      </c>
      <c r="M194" s="14" t="s">
        <v>1584</v>
      </c>
      <c r="N194" s="15">
        <v>60106010</v>
      </c>
    </row>
    <row r="195" spans="1:14" s="2" customFormat="1" hidden="1" x14ac:dyDescent="0.25">
      <c r="A195" s="14" t="s">
        <v>1660</v>
      </c>
      <c r="B195" s="14">
        <v>16076</v>
      </c>
      <c r="C195" s="14" t="s">
        <v>1386</v>
      </c>
      <c r="D195" s="14" t="s">
        <v>1396</v>
      </c>
      <c r="E195" s="14" t="s">
        <v>69</v>
      </c>
      <c r="F195" s="14" t="s">
        <v>1575</v>
      </c>
      <c r="G195" s="16">
        <v>40102010</v>
      </c>
      <c r="H195" s="14" t="s">
        <v>1579</v>
      </c>
      <c r="I195" s="14" t="s">
        <v>1575</v>
      </c>
      <c r="J195" s="15">
        <v>40101015</v>
      </c>
      <c r="K195" s="14" t="s">
        <v>1648</v>
      </c>
      <c r="L195" s="2">
        <v>16161</v>
      </c>
      <c r="M195" s="14" t="s">
        <v>1648</v>
      </c>
      <c r="N195" s="15">
        <v>40101015</v>
      </c>
    </row>
    <row r="196" spans="1:14" s="2" customFormat="1" hidden="1" x14ac:dyDescent="0.25">
      <c r="A196" s="14" t="s">
        <v>1661</v>
      </c>
      <c r="B196" s="14">
        <v>41585</v>
      </c>
      <c r="C196" s="14" t="s">
        <v>1386</v>
      </c>
      <c r="D196" s="14" t="s">
        <v>1387</v>
      </c>
      <c r="E196" s="14" t="s">
        <v>38</v>
      </c>
      <c r="F196" s="14" t="s">
        <v>1575</v>
      </c>
      <c r="G196" s="16">
        <v>40102010</v>
      </c>
      <c r="H196" s="14" t="s">
        <v>1579</v>
      </c>
      <c r="I196" s="14" t="s">
        <v>1575</v>
      </c>
      <c r="J196" s="15">
        <v>40101015</v>
      </c>
      <c r="K196" s="14" t="s">
        <v>1648</v>
      </c>
      <c r="L196" s="2">
        <v>1195</v>
      </c>
      <c r="M196" s="14" t="s">
        <v>1648</v>
      </c>
      <c r="N196" s="15">
        <v>40101015</v>
      </c>
    </row>
    <row r="197" spans="1:14" s="2" customFormat="1" hidden="1" x14ac:dyDescent="0.25">
      <c r="A197" s="14" t="s">
        <v>1662</v>
      </c>
      <c r="B197" s="14">
        <v>575642</v>
      </c>
      <c r="C197" s="14" t="s">
        <v>1386</v>
      </c>
      <c r="D197" s="14" t="s">
        <v>1396</v>
      </c>
      <c r="E197" s="14" t="s">
        <v>69</v>
      </c>
      <c r="F197" s="14" t="s">
        <v>1575</v>
      </c>
      <c r="G197" s="16">
        <v>40102010</v>
      </c>
      <c r="H197" s="14" t="s">
        <v>1579</v>
      </c>
      <c r="I197" s="14" t="s">
        <v>1575</v>
      </c>
      <c r="J197" s="15">
        <v>40201050</v>
      </c>
      <c r="K197" s="14" t="s">
        <v>1580</v>
      </c>
      <c r="L197" s="2">
        <v>160854</v>
      </c>
      <c r="M197" s="14" t="s">
        <v>1580</v>
      </c>
      <c r="N197" s="15">
        <v>40201050</v>
      </c>
    </row>
    <row r="198" spans="1:14" s="2" customFormat="1" x14ac:dyDescent="0.25">
      <c r="A198" s="14" t="s">
        <v>1663</v>
      </c>
      <c r="B198" s="14">
        <v>354232</v>
      </c>
      <c r="C198" s="14" t="s">
        <v>1386</v>
      </c>
      <c r="D198" s="14" t="s">
        <v>1396</v>
      </c>
      <c r="E198" s="14" t="s">
        <v>69</v>
      </c>
      <c r="F198" s="14" t="s">
        <v>1388</v>
      </c>
      <c r="G198" s="16">
        <v>60101080</v>
      </c>
      <c r="H198" s="14" t="s">
        <v>1389</v>
      </c>
      <c r="I198" s="14" t="s">
        <v>1388</v>
      </c>
      <c r="J198" s="15">
        <v>60108010</v>
      </c>
      <c r="K198" s="14" t="s">
        <v>1392</v>
      </c>
      <c r="L198" s="2">
        <v>142154</v>
      </c>
      <c r="M198" s="14" t="s">
        <v>1392</v>
      </c>
      <c r="N198" s="15">
        <v>60108010</v>
      </c>
    </row>
    <row r="199" spans="1:14" s="2" customFormat="1" hidden="1" x14ac:dyDescent="0.25">
      <c r="A199" s="14" t="s">
        <v>1664</v>
      </c>
      <c r="B199" s="14">
        <v>10268</v>
      </c>
      <c r="C199" s="14" t="s">
        <v>1386</v>
      </c>
      <c r="D199" s="14" t="s">
        <v>1387</v>
      </c>
      <c r="E199" s="14" t="s">
        <v>38</v>
      </c>
      <c r="F199" s="14" t="s">
        <v>1575</v>
      </c>
      <c r="G199" s="16">
        <v>40102010</v>
      </c>
      <c r="H199" s="14" t="s">
        <v>1579</v>
      </c>
      <c r="I199" s="14" t="s">
        <v>1575</v>
      </c>
      <c r="J199" s="15">
        <v>40101015</v>
      </c>
      <c r="K199" s="14" t="s">
        <v>1648</v>
      </c>
      <c r="L199" s="2">
        <v>12194</v>
      </c>
      <c r="M199" s="14" t="s">
        <v>1648</v>
      </c>
      <c r="N199" s="15">
        <v>40101015</v>
      </c>
    </row>
    <row r="200" spans="1:14" s="2" customFormat="1" hidden="1" x14ac:dyDescent="0.25">
      <c r="A200" s="14" t="s">
        <v>1294</v>
      </c>
      <c r="B200" s="14">
        <v>267974</v>
      </c>
      <c r="C200" s="14" t="s">
        <v>1386</v>
      </c>
      <c r="D200" s="14" t="s">
        <v>1387</v>
      </c>
      <c r="E200" s="14" t="s">
        <v>38</v>
      </c>
      <c r="F200" s="14" t="s">
        <v>1573</v>
      </c>
      <c r="G200" s="16">
        <v>45102020</v>
      </c>
      <c r="H200" s="14" t="s">
        <v>1574</v>
      </c>
      <c r="I200" s="14" t="s">
        <v>1575</v>
      </c>
      <c r="J200" s="15">
        <v>40201060</v>
      </c>
      <c r="K200" s="14" t="s">
        <v>1576</v>
      </c>
      <c r="L200" s="2">
        <v>121261</v>
      </c>
      <c r="M200" s="14" t="s">
        <v>1576</v>
      </c>
      <c r="N200" s="15">
        <v>40201060</v>
      </c>
    </row>
    <row r="201" spans="1:14" s="2" customFormat="1" x14ac:dyDescent="0.25">
      <c r="A201" s="14" t="s">
        <v>1665</v>
      </c>
      <c r="B201" s="14">
        <v>743851</v>
      </c>
      <c r="C201" s="14" t="s">
        <v>1386</v>
      </c>
      <c r="D201" s="14" t="s">
        <v>1387</v>
      </c>
      <c r="E201" s="14" t="s">
        <v>38</v>
      </c>
      <c r="F201" s="14" t="s">
        <v>1388</v>
      </c>
      <c r="G201" s="16">
        <v>60101060</v>
      </c>
      <c r="H201" s="14" t="s">
        <v>1583</v>
      </c>
      <c r="I201" s="14" t="s">
        <v>1388</v>
      </c>
      <c r="J201" s="15">
        <v>60106020</v>
      </c>
      <c r="K201" s="14" t="s">
        <v>1630</v>
      </c>
      <c r="L201" s="2">
        <v>181446</v>
      </c>
      <c r="M201" s="14" t="s">
        <v>1630</v>
      </c>
      <c r="N201" s="15">
        <v>60106020</v>
      </c>
    </row>
    <row r="202" spans="1:14" s="2" customFormat="1" hidden="1" x14ac:dyDescent="0.25">
      <c r="A202" s="14" t="s">
        <v>1666</v>
      </c>
      <c r="B202" s="14">
        <v>312724</v>
      </c>
      <c r="C202" s="14" t="s">
        <v>1667</v>
      </c>
      <c r="D202" s="14" t="s">
        <v>1668</v>
      </c>
      <c r="E202" s="14" t="s">
        <v>1669</v>
      </c>
      <c r="F202" s="14" t="s">
        <v>1418</v>
      </c>
      <c r="G202" s="16">
        <v>30101040</v>
      </c>
      <c r="H202" s="14" t="s">
        <v>1607</v>
      </c>
      <c r="I202" s="14" t="s">
        <v>1418</v>
      </c>
      <c r="J202" s="15">
        <v>30101040</v>
      </c>
      <c r="K202" s="14" t="s">
        <v>1419</v>
      </c>
      <c r="L202" s="2">
        <v>136798</v>
      </c>
      <c r="M202" s="14" t="s">
        <v>1419</v>
      </c>
      <c r="N202" s="15">
        <v>30101040</v>
      </c>
    </row>
    <row r="203" spans="1:14" s="2" customFormat="1" hidden="1" x14ac:dyDescent="0.25">
      <c r="A203" s="14" t="s">
        <v>1670</v>
      </c>
      <c r="B203" s="14">
        <v>22566</v>
      </c>
      <c r="C203" s="14" t="s">
        <v>1386</v>
      </c>
      <c r="D203" s="14" t="s">
        <v>1387</v>
      </c>
      <c r="E203" s="14" t="s">
        <v>38</v>
      </c>
      <c r="F203" s="14" t="s">
        <v>1573</v>
      </c>
      <c r="G203" s="16">
        <v>45102020</v>
      </c>
      <c r="H203" s="14" t="s">
        <v>1574</v>
      </c>
      <c r="I203" s="14" t="s">
        <v>1469</v>
      </c>
      <c r="J203" s="15">
        <v>20202030</v>
      </c>
      <c r="K203" s="14" t="s">
        <v>1574</v>
      </c>
      <c r="L203" s="2">
        <v>8976</v>
      </c>
      <c r="M203" s="14" t="s">
        <v>1574</v>
      </c>
      <c r="N203" s="15">
        <v>20202030</v>
      </c>
    </row>
    <row r="204" spans="1:14" s="2" customFormat="1" x14ac:dyDescent="0.25">
      <c r="A204" s="14" t="s">
        <v>1671</v>
      </c>
      <c r="B204" s="14">
        <v>4860</v>
      </c>
      <c r="C204" s="14" t="s">
        <v>1386</v>
      </c>
      <c r="D204" s="14" t="s">
        <v>1387</v>
      </c>
      <c r="E204" s="14" t="s">
        <v>38</v>
      </c>
      <c r="F204" s="14" t="s">
        <v>1388</v>
      </c>
      <c r="G204" s="16">
        <v>60101080</v>
      </c>
      <c r="H204" s="14" t="s">
        <v>1389</v>
      </c>
      <c r="I204" s="14" t="s">
        <v>1388</v>
      </c>
      <c r="J204" s="15">
        <v>60108040</v>
      </c>
      <c r="K204" s="14" t="s">
        <v>1397</v>
      </c>
      <c r="L204" s="2">
        <v>16500</v>
      </c>
      <c r="M204" s="14" t="s">
        <v>1397</v>
      </c>
      <c r="N204" s="15">
        <v>60108040</v>
      </c>
    </row>
    <row r="205" spans="1:14" s="2" customFormat="1" x14ac:dyDescent="0.25">
      <c r="A205" s="14" t="s">
        <v>1672</v>
      </c>
      <c r="B205" s="14">
        <v>44395</v>
      </c>
      <c r="C205" s="14" t="s">
        <v>1408</v>
      </c>
      <c r="D205" s="14" t="s">
        <v>1430</v>
      </c>
      <c r="E205" s="14" t="s">
        <v>53</v>
      </c>
      <c r="F205" s="14" t="s">
        <v>1388</v>
      </c>
      <c r="G205" s="16">
        <v>60101080</v>
      </c>
      <c r="H205" s="14" t="s">
        <v>1389</v>
      </c>
      <c r="I205" s="14" t="s">
        <v>1388</v>
      </c>
      <c r="J205" s="15">
        <v>60108020</v>
      </c>
      <c r="K205" s="14" t="s">
        <v>1394</v>
      </c>
      <c r="L205" s="2">
        <v>35675</v>
      </c>
      <c r="M205" s="14" t="s">
        <v>1394</v>
      </c>
      <c r="N205" s="15">
        <v>60108020</v>
      </c>
    </row>
    <row r="206" spans="1:14" s="2" customFormat="1" hidden="1" x14ac:dyDescent="0.25">
      <c r="A206" s="14" t="s">
        <v>1673</v>
      </c>
      <c r="B206" s="14">
        <v>65007</v>
      </c>
      <c r="C206" s="14" t="s">
        <v>1517</v>
      </c>
      <c r="D206" s="14" t="s">
        <v>1518</v>
      </c>
      <c r="E206" s="14" t="s">
        <v>1519</v>
      </c>
      <c r="F206" s="14" t="s">
        <v>1418</v>
      </c>
      <c r="G206" s="16">
        <v>30101040</v>
      </c>
      <c r="H206" s="14" t="s">
        <v>1607</v>
      </c>
      <c r="I206" s="14" t="s">
        <v>1418</v>
      </c>
      <c r="J206" s="15">
        <v>30101040</v>
      </c>
      <c r="K206" s="14" t="s">
        <v>1419</v>
      </c>
      <c r="L206" s="2">
        <v>56894</v>
      </c>
      <c r="M206" s="14" t="s">
        <v>1419</v>
      </c>
      <c r="N206" s="15">
        <v>30101040</v>
      </c>
    </row>
    <row r="207" spans="1:14" s="2" customFormat="1" x14ac:dyDescent="0.25">
      <c r="A207" s="14" t="s">
        <v>1674</v>
      </c>
      <c r="B207" s="14">
        <v>30534</v>
      </c>
      <c r="C207" s="14" t="s">
        <v>1408</v>
      </c>
      <c r="D207" s="14" t="s">
        <v>1430</v>
      </c>
      <c r="E207" s="14" t="s">
        <v>53</v>
      </c>
      <c r="F207" s="14" t="s">
        <v>1388</v>
      </c>
      <c r="G207" s="16">
        <v>60101060</v>
      </c>
      <c r="H207" s="14" t="s">
        <v>1583</v>
      </c>
      <c r="I207" s="14" t="s">
        <v>1388</v>
      </c>
      <c r="J207" s="15">
        <v>60106010</v>
      </c>
      <c r="K207" s="14" t="s">
        <v>1584</v>
      </c>
      <c r="L207" s="2">
        <v>39867</v>
      </c>
      <c r="M207" s="14" t="s">
        <v>1584</v>
      </c>
      <c r="N207" s="15">
        <v>60106010</v>
      </c>
    </row>
    <row r="208" spans="1:14" s="2" customFormat="1" hidden="1" x14ac:dyDescent="0.25">
      <c r="A208" s="14" t="s">
        <v>1675</v>
      </c>
      <c r="B208" s="14">
        <v>758358</v>
      </c>
      <c r="C208" s="14" t="s">
        <v>1415</v>
      </c>
      <c r="D208" s="14" t="s">
        <v>1416</v>
      </c>
      <c r="E208" s="14" t="s">
        <v>32</v>
      </c>
      <c r="F208" s="14" t="s">
        <v>1418</v>
      </c>
      <c r="G208" s="16">
        <v>30101040</v>
      </c>
      <c r="H208" s="14" t="s">
        <v>1607</v>
      </c>
      <c r="I208" s="14" t="s">
        <v>1418</v>
      </c>
      <c r="J208" s="15">
        <v>30101040</v>
      </c>
      <c r="K208" s="14" t="s">
        <v>1419</v>
      </c>
      <c r="L208" s="2">
        <v>189731</v>
      </c>
      <c r="M208" s="14" t="s">
        <v>1419</v>
      </c>
      <c r="N208" s="15">
        <v>30101040</v>
      </c>
    </row>
    <row r="209" spans="1:14" s="2" customFormat="1" hidden="1" x14ac:dyDescent="0.25">
      <c r="A209" s="14" t="s">
        <v>1676</v>
      </c>
      <c r="B209" s="14">
        <v>41516</v>
      </c>
      <c r="C209" s="14" t="s">
        <v>1386</v>
      </c>
      <c r="D209" s="14" t="s">
        <v>1387</v>
      </c>
      <c r="E209" s="14" t="s">
        <v>38</v>
      </c>
      <c r="F209" s="14" t="s">
        <v>1573</v>
      </c>
      <c r="G209" s="16">
        <v>45102020</v>
      </c>
      <c r="H209" s="14" t="s">
        <v>1574</v>
      </c>
      <c r="I209" s="14" t="s">
        <v>1575</v>
      </c>
      <c r="J209" s="15">
        <v>40201060</v>
      </c>
      <c r="K209" s="14" t="s">
        <v>1576</v>
      </c>
      <c r="L209" s="2">
        <v>16795</v>
      </c>
      <c r="M209" s="14" t="s">
        <v>1576</v>
      </c>
      <c r="N209" s="15">
        <v>40201060</v>
      </c>
    </row>
    <row r="210" spans="1:14" s="2" customFormat="1" hidden="1" x14ac:dyDescent="0.25">
      <c r="A210" s="14" t="s">
        <v>1677</v>
      </c>
      <c r="B210" s="14">
        <v>322295</v>
      </c>
      <c r="C210" s="14" t="s">
        <v>1386</v>
      </c>
      <c r="D210" s="14" t="s">
        <v>1387</v>
      </c>
      <c r="E210" s="14" t="s">
        <v>38</v>
      </c>
      <c r="F210" s="14" t="s">
        <v>1573</v>
      </c>
      <c r="G210" s="16">
        <v>45102020</v>
      </c>
      <c r="H210" s="14" t="s">
        <v>1574</v>
      </c>
      <c r="I210" s="14" t="s">
        <v>1575</v>
      </c>
      <c r="J210" s="15">
        <v>40201060</v>
      </c>
      <c r="K210" s="14" t="s">
        <v>1576</v>
      </c>
      <c r="L210" s="2">
        <v>137630</v>
      </c>
      <c r="M210" s="14" t="s">
        <v>1576</v>
      </c>
      <c r="N210" s="15">
        <v>40201060</v>
      </c>
    </row>
    <row r="211" spans="1:14" s="2" customFormat="1" hidden="1" x14ac:dyDescent="0.25">
      <c r="A211" s="14" t="s">
        <v>1678</v>
      </c>
      <c r="B211" s="14">
        <v>278145</v>
      </c>
      <c r="C211" s="14" t="s">
        <v>1432</v>
      </c>
      <c r="D211" s="14" t="s">
        <v>1503</v>
      </c>
      <c r="E211" s="14" t="s">
        <v>70</v>
      </c>
      <c r="F211" s="14" t="s">
        <v>1418</v>
      </c>
      <c r="G211" s="16">
        <v>30101040</v>
      </c>
      <c r="H211" s="14" t="s">
        <v>1607</v>
      </c>
      <c r="I211" s="14" t="s">
        <v>1418</v>
      </c>
      <c r="J211" s="15">
        <v>30101040</v>
      </c>
      <c r="K211" s="14" t="s">
        <v>1419</v>
      </c>
      <c r="L211" s="2">
        <v>127229</v>
      </c>
      <c r="M211" s="14" t="s">
        <v>1419</v>
      </c>
      <c r="N211" s="15">
        <v>30101040</v>
      </c>
    </row>
    <row r="212" spans="1:14" s="2" customFormat="1" x14ac:dyDescent="0.25">
      <c r="A212" s="14" t="s">
        <v>1679</v>
      </c>
      <c r="B212" s="14">
        <v>4481</v>
      </c>
      <c r="C212" s="14" t="s">
        <v>1386</v>
      </c>
      <c r="D212" s="14" t="s">
        <v>1387</v>
      </c>
      <c r="E212" s="14" t="s">
        <v>38</v>
      </c>
      <c r="F212" s="14" t="s">
        <v>1388</v>
      </c>
      <c r="G212" s="16">
        <v>60101080</v>
      </c>
      <c r="H212" s="14" t="s">
        <v>1389</v>
      </c>
      <c r="I212" s="14" t="s">
        <v>1388</v>
      </c>
      <c r="J212" s="15">
        <v>60108020</v>
      </c>
      <c r="K212" s="14" t="s">
        <v>1394</v>
      </c>
      <c r="L212" s="2">
        <v>14369</v>
      </c>
      <c r="M212" s="14" t="s">
        <v>1394</v>
      </c>
      <c r="N212" s="15">
        <v>60108020</v>
      </c>
    </row>
    <row r="213" spans="1:14" s="2" customFormat="1" hidden="1" x14ac:dyDescent="0.25">
      <c r="A213" s="14" t="s">
        <v>1680</v>
      </c>
      <c r="B213" s="14">
        <v>267975</v>
      </c>
      <c r="C213" s="14" t="s">
        <v>1386</v>
      </c>
      <c r="D213" s="14" t="s">
        <v>1387</v>
      </c>
      <c r="E213" s="14" t="s">
        <v>38</v>
      </c>
      <c r="F213" s="14" t="s">
        <v>1575</v>
      </c>
      <c r="G213" s="16">
        <v>40102010</v>
      </c>
      <c r="H213" s="14" t="s">
        <v>1579</v>
      </c>
      <c r="I213" s="14" t="s">
        <v>1575</v>
      </c>
      <c r="J213" s="15">
        <v>40201050</v>
      </c>
      <c r="K213" s="14" t="s">
        <v>1580</v>
      </c>
      <c r="L213" s="2">
        <v>121262</v>
      </c>
      <c r="M213" s="14" t="s">
        <v>1580</v>
      </c>
      <c r="N213" s="15">
        <v>40201050</v>
      </c>
    </row>
    <row r="214" spans="1:14" s="2" customFormat="1" hidden="1" x14ac:dyDescent="0.25">
      <c r="A214" s="14" t="s">
        <v>1681</v>
      </c>
      <c r="B214" s="14">
        <v>44277</v>
      </c>
      <c r="C214" s="14" t="s">
        <v>1386</v>
      </c>
      <c r="D214" s="14" t="s">
        <v>1396</v>
      </c>
      <c r="E214" s="14" t="s">
        <v>69</v>
      </c>
      <c r="F214" s="14" t="s">
        <v>1573</v>
      </c>
      <c r="G214" s="16">
        <v>45102020</v>
      </c>
      <c r="H214" s="14" t="s">
        <v>1574</v>
      </c>
      <c r="I214" s="14" t="s">
        <v>1469</v>
      </c>
      <c r="J214" s="15">
        <v>20202030</v>
      </c>
      <c r="K214" s="14" t="s">
        <v>1574</v>
      </c>
      <c r="L214" s="2">
        <v>4794</v>
      </c>
      <c r="M214" s="14" t="s">
        <v>1574</v>
      </c>
      <c r="N214" s="15">
        <v>20202030</v>
      </c>
    </row>
    <row r="215" spans="1:14" s="2" customFormat="1" x14ac:dyDescent="0.25">
      <c r="A215" s="14" t="s">
        <v>1682</v>
      </c>
      <c r="B215" s="14">
        <v>41015</v>
      </c>
      <c r="C215" s="14" t="s">
        <v>1386</v>
      </c>
      <c r="D215" s="14" t="s">
        <v>1387</v>
      </c>
      <c r="E215" s="14" t="s">
        <v>38</v>
      </c>
      <c r="F215" s="14" t="s">
        <v>1388</v>
      </c>
      <c r="G215" s="16">
        <v>60101080</v>
      </c>
      <c r="H215" s="14" t="s">
        <v>1389</v>
      </c>
      <c r="I215" s="14" t="s">
        <v>1388</v>
      </c>
      <c r="J215" s="15">
        <v>60108020</v>
      </c>
      <c r="K215" s="14" t="s">
        <v>1394</v>
      </c>
      <c r="L215" s="2">
        <v>4810</v>
      </c>
      <c r="M215" s="14" t="s">
        <v>1394</v>
      </c>
      <c r="N215" s="15">
        <v>60108020</v>
      </c>
    </row>
    <row r="216" spans="1:14" s="2" customFormat="1" hidden="1" x14ac:dyDescent="0.25">
      <c r="A216" s="14" t="s">
        <v>1683</v>
      </c>
      <c r="B216" s="14">
        <v>10985</v>
      </c>
      <c r="C216" s="14" t="s">
        <v>1456</v>
      </c>
      <c r="D216" s="14" t="s">
        <v>1457</v>
      </c>
      <c r="E216" s="14" t="s">
        <v>1458</v>
      </c>
      <c r="F216" s="14" t="s">
        <v>1418</v>
      </c>
      <c r="G216" s="16">
        <v>30101040</v>
      </c>
      <c r="H216" s="14" t="s">
        <v>1607</v>
      </c>
      <c r="I216" s="14" t="s">
        <v>1418</v>
      </c>
      <c r="J216" s="15">
        <v>30101040</v>
      </c>
      <c r="K216" s="14" t="s">
        <v>1419</v>
      </c>
      <c r="L216" s="2">
        <v>19691</v>
      </c>
      <c r="M216" s="14" t="s">
        <v>1419</v>
      </c>
      <c r="N216" s="15">
        <v>30101040</v>
      </c>
    </row>
    <row r="217" spans="1:14" s="2" customFormat="1" x14ac:dyDescent="0.25">
      <c r="A217" s="14" t="s">
        <v>1684</v>
      </c>
      <c r="B217" s="14">
        <v>43730</v>
      </c>
      <c r="C217" s="14" t="s">
        <v>1421</v>
      </c>
      <c r="D217" s="14" t="s">
        <v>1422</v>
      </c>
      <c r="E217" s="14" t="s">
        <v>45</v>
      </c>
      <c r="F217" s="14" t="s">
        <v>1388</v>
      </c>
      <c r="G217" s="16">
        <v>60101060</v>
      </c>
      <c r="H217" s="14" t="s">
        <v>1583</v>
      </c>
      <c r="I217" s="14" t="s">
        <v>1388</v>
      </c>
      <c r="J217" s="15">
        <v>60106010</v>
      </c>
      <c r="K217" s="14" t="s">
        <v>1584</v>
      </c>
      <c r="L217" s="2">
        <v>5187</v>
      </c>
      <c r="M217" s="14" t="s">
        <v>1584</v>
      </c>
      <c r="N217" s="15">
        <v>60106010</v>
      </c>
    </row>
    <row r="218" spans="1:14" s="2" customFormat="1" hidden="1" x14ac:dyDescent="0.25">
      <c r="A218" s="14" t="s">
        <v>1685</v>
      </c>
      <c r="B218" s="14">
        <v>40872</v>
      </c>
      <c r="C218" s="14" t="s">
        <v>1443</v>
      </c>
      <c r="D218" s="14" t="s">
        <v>1444</v>
      </c>
      <c r="E218" s="14" t="s">
        <v>135</v>
      </c>
      <c r="F218" s="14" t="s">
        <v>1418</v>
      </c>
      <c r="G218" s="16">
        <v>30101040</v>
      </c>
      <c r="H218" s="14" t="s">
        <v>1607</v>
      </c>
      <c r="I218" s="14" t="s">
        <v>1418</v>
      </c>
      <c r="J218" s="15">
        <v>30101040</v>
      </c>
      <c r="K218" s="14" t="s">
        <v>1419</v>
      </c>
      <c r="L218" s="2">
        <v>21082</v>
      </c>
      <c r="M218" s="14" t="s">
        <v>1419</v>
      </c>
      <c r="N218" s="15">
        <v>30101040</v>
      </c>
    </row>
    <row r="219" spans="1:14" s="2" customFormat="1" hidden="1" x14ac:dyDescent="0.25">
      <c r="A219" s="14" t="s">
        <v>1330</v>
      </c>
      <c r="B219" s="14">
        <v>3781</v>
      </c>
      <c r="C219" s="14" t="s">
        <v>1386</v>
      </c>
      <c r="D219" s="14" t="s">
        <v>1396</v>
      </c>
      <c r="E219" s="14" t="s">
        <v>69</v>
      </c>
      <c r="F219" s="14" t="s">
        <v>1573</v>
      </c>
      <c r="G219" s="16">
        <v>45102020</v>
      </c>
      <c r="H219" s="14" t="s">
        <v>1574</v>
      </c>
      <c r="I219" s="14" t="s">
        <v>1469</v>
      </c>
      <c r="J219" s="15">
        <v>20202010</v>
      </c>
      <c r="K219" s="14" t="s">
        <v>1570</v>
      </c>
      <c r="L219" s="2">
        <v>11362</v>
      </c>
      <c r="M219" s="14" t="s">
        <v>1570</v>
      </c>
      <c r="N219" s="15">
        <v>20202010</v>
      </c>
    </row>
    <row r="220" spans="1:14" s="2" customFormat="1" hidden="1" x14ac:dyDescent="0.25">
      <c r="A220" s="14" t="s">
        <v>1353</v>
      </c>
      <c r="B220" s="14">
        <v>33850</v>
      </c>
      <c r="C220" s="14" t="s">
        <v>1386</v>
      </c>
      <c r="D220" s="14" t="s">
        <v>1387</v>
      </c>
      <c r="E220" s="14" t="s">
        <v>38</v>
      </c>
      <c r="F220" s="14" t="s">
        <v>1573</v>
      </c>
      <c r="G220" s="16">
        <v>45102020</v>
      </c>
      <c r="H220" s="14" t="s">
        <v>1574</v>
      </c>
      <c r="I220" s="14" t="s">
        <v>1575</v>
      </c>
      <c r="J220" s="15">
        <v>40201060</v>
      </c>
      <c r="K220" s="14" t="s">
        <v>1576</v>
      </c>
      <c r="L220" s="2">
        <v>5929</v>
      </c>
      <c r="M220" s="14" t="s">
        <v>1576</v>
      </c>
      <c r="N220" s="15">
        <v>40201060</v>
      </c>
    </row>
    <row r="221" spans="1:14" s="2" customFormat="1" hidden="1" x14ac:dyDescent="0.25">
      <c r="A221" s="14" t="s">
        <v>1686</v>
      </c>
      <c r="B221" s="14">
        <v>4689</v>
      </c>
      <c r="C221" s="14" t="s">
        <v>1386</v>
      </c>
      <c r="D221" s="14" t="s">
        <v>1396</v>
      </c>
      <c r="E221" s="14" t="s">
        <v>69</v>
      </c>
      <c r="F221" s="14" t="s">
        <v>1418</v>
      </c>
      <c r="G221" s="16">
        <v>30101040</v>
      </c>
      <c r="H221" s="14" t="s">
        <v>1607</v>
      </c>
      <c r="I221" s="14" t="s">
        <v>1418</v>
      </c>
      <c r="J221" s="15">
        <v>30101040</v>
      </c>
      <c r="K221" s="14" t="s">
        <v>1419</v>
      </c>
      <c r="L221" s="2">
        <v>11902</v>
      </c>
      <c r="M221" s="14" t="s">
        <v>1419</v>
      </c>
      <c r="N221" s="15">
        <v>30101040</v>
      </c>
    </row>
    <row r="222" spans="1:14" s="2" customFormat="1" x14ac:dyDescent="0.25">
      <c r="A222" s="14" t="s">
        <v>1687</v>
      </c>
      <c r="B222" s="14">
        <v>20297</v>
      </c>
      <c r="C222" s="14" t="s">
        <v>1386</v>
      </c>
      <c r="D222" s="14" t="s">
        <v>1396</v>
      </c>
      <c r="E222" s="14" t="s">
        <v>69</v>
      </c>
      <c r="F222" s="14" t="s">
        <v>1388</v>
      </c>
      <c r="G222" s="16">
        <v>60101080</v>
      </c>
      <c r="H222" s="14" t="s">
        <v>1389</v>
      </c>
      <c r="I222" s="14" t="s">
        <v>1388</v>
      </c>
      <c r="J222" s="15">
        <v>60108010</v>
      </c>
      <c r="K222" s="14" t="s">
        <v>1392</v>
      </c>
      <c r="L222" s="2">
        <v>8195</v>
      </c>
      <c r="M222" s="14" t="s">
        <v>1392</v>
      </c>
      <c r="N222" s="15">
        <v>60108010</v>
      </c>
    </row>
    <row r="223" spans="1:14" s="2" customFormat="1" hidden="1" x14ac:dyDescent="0.25">
      <c r="A223" s="14" t="s">
        <v>1346</v>
      </c>
      <c r="B223" s="14">
        <v>798597</v>
      </c>
      <c r="C223" s="14" t="s">
        <v>1415</v>
      </c>
      <c r="D223" s="14" t="s">
        <v>1387</v>
      </c>
      <c r="E223" s="14" t="s">
        <v>38</v>
      </c>
      <c r="F223" s="14" t="s">
        <v>1573</v>
      </c>
      <c r="G223" s="16">
        <v>45102020</v>
      </c>
      <c r="H223" s="14" t="s">
        <v>1574</v>
      </c>
      <c r="I223" s="14" t="s">
        <v>1575</v>
      </c>
      <c r="J223" s="15">
        <v>40201060</v>
      </c>
      <c r="K223" s="14" t="s">
        <v>1576</v>
      </c>
      <c r="L223" s="2">
        <v>198736</v>
      </c>
      <c r="M223" s="14" t="s">
        <v>1576</v>
      </c>
      <c r="N223" s="15">
        <v>40201060</v>
      </c>
    </row>
    <row r="224" spans="1:14" s="2" customFormat="1" hidden="1" x14ac:dyDescent="0.25">
      <c r="A224" s="14" t="s">
        <v>1688</v>
      </c>
      <c r="B224" s="14">
        <v>4888</v>
      </c>
      <c r="C224" s="14" t="s">
        <v>1386</v>
      </c>
      <c r="D224" s="14" t="s">
        <v>1387</v>
      </c>
      <c r="E224" s="14" t="s">
        <v>38</v>
      </c>
      <c r="F224" s="14" t="s">
        <v>1418</v>
      </c>
      <c r="G224" s="16">
        <v>30101040</v>
      </c>
      <c r="H224" s="14" t="s">
        <v>1607</v>
      </c>
      <c r="I224" s="14" t="s">
        <v>1418</v>
      </c>
      <c r="J224" s="15">
        <v>30101040</v>
      </c>
      <c r="K224" s="14" t="s">
        <v>1419</v>
      </c>
      <c r="L224" s="2">
        <v>16187</v>
      </c>
      <c r="M224" s="14" t="s">
        <v>1419</v>
      </c>
      <c r="N224" s="15">
        <v>30101040</v>
      </c>
    </row>
    <row r="225" spans="1:14" s="2" customFormat="1" x14ac:dyDescent="0.25">
      <c r="A225" s="14" t="s">
        <v>1689</v>
      </c>
      <c r="B225" s="14">
        <v>31502</v>
      </c>
      <c r="C225" s="14" t="s">
        <v>1408</v>
      </c>
      <c r="D225" s="14" t="s">
        <v>1430</v>
      </c>
      <c r="E225" s="14" t="s">
        <v>53</v>
      </c>
      <c r="F225" s="14" t="s">
        <v>1388</v>
      </c>
      <c r="G225" s="16">
        <v>60101080</v>
      </c>
      <c r="H225" s="14" t="s">
        <v>1389</v>
      </c>
      <c r="I225" s="14" t="s">
        <v>1388</v>
      </c>
      <c r="J225" s="15">
        <v>60108020</v>
      </c>
      <c r="K225" s="14" t="s">
        <v>1394</v>
      </c>
      <c r="L225" s="2">
        <v>19800</v>
      </c>
      <c r="M225" s="14" t="s">
        <v>1394</v>
      </c>
      <c r="N225" s="15">
        <v>60108020</v>
      </c>
    </row>
    <row r="226" spans="1:14" s="2" customFormat="1" hidden="1" x14ac:dyDescent="0.25">
      <c r="A226" s="14" t="s">
        <v>1690</v>
      </c>
      <c r="B226" s="14">
        <v>7308</v>
      </c>
      <c r="C226" s="14" t="s">
        <v>1473</v>
      </c>
      <c r="D226" s="14" t="s">
        <v>1474</v>
      </c>
      <c r="E226" s="14" t="s">
        <v>43</v>
      </c>
      <c r="F226" s="14" t="s">
        <v>1575</v>
      </c>
      <c r="G226" s="16">
        <v>40102010</v>
      </c>
      <c r="H226" s="14" t="s">
        <v>1579</v>
      </c>
      <c r="I226" s="14" t="s">
        <v>1575</v>
      </c>
      <c r="J226" s="15">
        <v>40201050</v>
      </c>
      <c r="K226" s="14" t="s">
        <v>1580</v>
      </c>
      <c r="L226" s="2">
        <v>23118</v>
      </c>
      <c r="M226" s="14" t="s">
        <v>1580</v>
      </c>
      <c r="N226" s="15">
        <v>40201050</v>
      </c>
    </row>
    <row r="227" spans="1:14" s="2" customFormat="1" hidden="1" x14ac:dyDescent="0.25">
      <c r="A227" s="14" t="s">
        <v>1366</v>
      </c>
      <c r="B227" s="14">
        <v>3727</v>
      </c>
      <c r="C227" s="14" t="s">
        <v>1386</v>
      </c>
      <c r="D227" s="14" t="s">
        <v>1396</v>
      </c>
      <c r="E227" s="14" t="s">
        <v>69</v>
      </c>
      <c r="F227" s="14" t="s">
        <v>1573</v>
      </c>
      <c r="G227" s="16">
        <v>45102020</v>
      </c>
      <c r="H227" s="14" t="s">
        <v>1574</v>
      </c>
      <c r="I227" s="14" t="s">
        <v>1575</v>
      </c>
      <c r="J227" s="15">
        <v>40201060</v>
      </c>
      <c r="K227" s="14" t="s">
        <v>1576</v>
      </c>
      <c r="L227" s="2">
        <v>5310</v>
      </c>
      <c r="M227" s="14" t="s">
        <v>1576</v>
      </c>
      <c r="N227" s="15">
        <v>40201060</v>
      </c>
    </row>
    <row r="228" spans="1:14" s="2" customFormat="1" hidden="1" x14ac:dyDescent="0.25">
      <c r="A228" s="14" t="s">
        <v>1691</v>
      </c>
      <c r="B228" s="14">
        <v>323490</v>
      </c>
      <c r="C228" s="14" t="s">
        <v>1386</v>
      </c>
      <c r="D228" s="14" t="s">
        <v>1387</v>
      </c>
      <c r="E228" s="14" t="s">
        <v>38</v>
      </c>
      <c r="F228" s="14" t="s">
        <v>1575</v>
      </c>
      <c r="G228" s="16">
        <v>40102010</v>
      </c>
      <c r="H228" s="14" t="s">
        <v>1579</v>
      </c>
      <c r="I228" s="14" t="s">
        <v>1575</v>
      </c>
      <c r="J228" s="15">
        <v>40201050</v>
      </c>
      <c r="K228" s="14" t="s">
        <v>1580</v>
      </c>
      <c r="L228" s="2">
        <v>137937</v>
      </c>
      <c r="M228" s="14" t="s">
        <v>1580</v>
      </c>
      <c r="N228" s="15">
        <v>40201050</v>
      </c>
    </row>
    <row r="229" spans="1:14" s="2" customFormat="1" hidden="1" x14ac:dyDescent="0.25">
      <c r="A229" s="14" t="s">
        <v>1332</v>
      </c>
      <c r="B229" s="14">
        <v>35144</v>
      </c>
      <c r="C229" s="14" t="s">
        <v>1386</v>
      </c>
      <c r="D229" s="14" t="s">
        <v>1387</v>
      </c>
      <c r="E229" s="14" t="s">
        <v>38</v>
      </c>
      <c r="F229" s="14" t="s">
        <v>1573</v>
      </c>
      <c r="G229" s="16">
        <v>45102020</v>
      </c>
      <c r="H229" s="14" t="s">
        <v>1574</v>
      </c>
      <c r="I229" s="14" t="s">
        <v>1575</v>
      </c>
      <c r="J229" s="15">
        <v>40201060</v>
      </c>
      <c r="K229" s="14" t="s">
        <v>1576</v>
      </c>
      <c r="L229" s="2">
        <v>2298</v>
      </c>
      <c r="M229" s="14" t="s">
        <v>1576</v>
      </c>
      <c r="N229" s="15">
        <v>40201060</v>
      </c>
    </row>
    <row r="230" spans="1:14" s="2" customFormat="1" hidden="1" x14ac:dyDescent="0.25">
      <c r="A230" s="14" t="s">
        <v>1692</v>
      </c>
      <c r="B230" s="14">
        <v>43951</v>
      </c>
      <c r="C230" s="14" t="s">
        <v>1386</v>
      </c>
      <c r="D230" s="14" t="s">
        <v>1387</v>
      </c>
      <c r="E230" s="14" t="s">
        <v>38</v>
      </c>
      <c r="F230" s="14" t="s">
        <v>1573</v>
      </c>
      <c r="G230" s="16">
        <v>45102020</v>
      </c>
      <c r="H230" s="14" t="s">
        <v>1574</v>
      </c>
      <c r="I230" s="14" t="s">
        <v>1575</v>
      </c>
      <c r="J230" s="15">
        <v>40201060</v>
      </c>
      <c r="K230" s="14" t="s">
        <v>1576</v>
      </c>
      <c r="L230" s="2">
        <v>16451</v>
      </c>
      <c r="M230" s="14" t="s">
        <v>1576</v>
      </c>
      <c r="N230" s="15">
        <v>40201060</v>
      </c>
    </row>
    <row r="231" spans="1:14" s="2" customFormat="1" hidden="1" x14ac:dyDescent="0.25">
      <c r="A231" s="14" t="s">
        <v>1693</v>
      </c>
      <c r="B231" s="14">
        <v>213297</v>
      </c>
      <c r="C231" s="14" t="s">
        <v>1386</v>
      </c>
      <c r="D231" s="14" t="s">
        <v>1396</v>
      </c>
      <c r="E231" s="14" t="s">
        <v>69</v>
      </c>
      <c r="F231" s="14" t="s">
        <v>1573</v>
      </c>
      <c r="G231" s="16">
        <v>45102020</v>
      </c>
      <c r="H231" s="14" t="s">
        <v>1574</v>
      </c>
      <c r="I231" s="14" t="s">
        <v>1469</v>
      </c>
      <c r="J231" s="15">
        <v>20202030</v>
      </c>
      <c r="K231" s="14" t="s">
        <v>1574</v>
      </c>
      <c r="L231" s="2">
        <v>111836</v>
      </c>
      <c r="M231" s="14" t="s">
        <v>1574</v>
      </c>
      <c r="N231" s="15">
        <v>20202030</v>
      </c>
    </row>
    <row r="232" spans="1:14" s="2" customFormat="1" hidden="1" x14ac:dyDescent="0.25">
      <c r="A232" s="14" t="s">
        <v>1694</v>
      </c>
      <c r="B232" s="14">
        <v>8248600</v>
      </c>
      <c r="C232" s="14" t="s">
        <v>1446</v>
      </c>
      <c r="D232" s="14" t="s">
        <v>1447</v>
      </c>
      <c r="E232" s="14" t="s">
        <v>308</v>
      </c>
      <c r="F232" s="14" t="s">
        <v>1573</v>
      </c>
      <c r="G232" s="16">
        <v>45102020</v>
      </c>
      <c r="H232" s="14" t="s">
        <v>1574</v>
      </c>
      <c r="I232" s="14" t="s">
        <v>1575</v>
      </c>
      <c r="J232" s="15">
        <v>40201060</v>
      </c>
      <c r="K232" s="14" t="s">
        <v>1576</v>
      </c>
      <c r="L232" s="2">
        <v>335600</v>
      </c>
      <c r="M232" s="14" t="s">
        <v>1576</v>
      </c>
      <c r="N232" s="15">
        <v>40201060</v>
      </c>
    </row>
    <row r="233" spans="1:14" s="2" customFormat="1" x14ac:dyDescent="0.25">
      <c r="A233" s="14" t="s">
        <v>1695</v>
      </c>
      <c r="B233" s="14">
        <v>8027016</v>
      </c>
      <c r="C233" s="14" t="s">
        <v>1435</v>
      </c>
      <c r="D233" s="14" t="s">
        <v>1436</v>
      </c>
      <c r="E233" s="14" t="s">
        <v>546</v>
      </c>
      <c r="F233" s="14" t="s">
        <v>1388</v>
      </c>
      <c r="G233" s="16">
        <v>60101080</v>
      </c>
      <c r="H233" s="14" t="s">
        <v>1389</v>
      </c>
      <c r="I233" s="14" t="s">
        <v>1388</v>
      </c>
      <c r="J233" s="15">
        <v>60108010</v>
      </c>
      <c r="K233" s="14" t="s">
        <v>1392</v>
      </c>
      <c r="L233" s="2">
        <v>280199</v>
      </c>
      <c r="M233" s="14" t="s">
        <v>1392</v>
      </c>
      <c r="N233" s="15">
        <v>60108010</v>
      </c>
    </row>
    <row r="234" spans="1:14" s="2" customFormat="1" hidden="1" x14ac:dyDescent="0.25">
      <c r="A234" s="14" t="s">
        <v>1696</v>
      </c>
      <c r="B234" s="14">
        <v>8184287</v>
      </c>
      <c r="C234" s="14" t="s">
        <v>1528</v>
      </c>
      <c r="D234" s="14" t="s">
        <v>1529</v>
      </c>
      <c r="E234" s="14" t="s">
        <v>1530</v>
      </c>
      <c r="F234" s="14" t="s">
        <v>1575</v>
      </c>
      <c r="G234" s="16">
        <v>40102010</v>
      </c>
      <c r="H234" s="14" t="s">
        <v>1579</v>
      </c>
      <c r="I234" s="14" t="s">
        <v>1575</v>
      </c>
      <c r="J234" s="15">
        <v>40201050</v>
      </c>
      <c r="K234" s="14" t="s">
        <v>1580</v>
      </c>
      <c r="L234" s="2">
        <v>329477</v>
      </c>
      <c r="M234" s="14" t="s">
        <v>1580</v>
      </c>
      <c r="N234" s="15">
        <v>40201050</v>
      </c>
    </row>
    <row r="235" spans="1:14" s="2" customFormat="1" hidden="1" x14ac:dyDescent="0.25">
      <c r="A235" s="14" t="s">
        <v>1697</v>
      </c>
      <c r="B235" s="14">
        <v>209246</v>
      </c>
      <c r="C235" s="14" t="s">
        <v>1415</v>
      </c>
      <c r="D235" s="14" t="s">
        <v>1416</v>
      </c>
      <c r="E235" s="14" t="s">
        <v>32</v>
      </c>
      <c r="F235" s="14" t="s">
        <v>1573</v>
      </c>
      <c r="G235" s="16">
        <v>45102020</v>
      </c>
      <c r="H235" s="14" t="s">
        <v>1574</v>
      </c>
      <c r="I235" s="14" t="s">
        <v>1575</v>
      </c>
      <c r="J235" s="15">
        <v>40201060</v>
      </c>
      <c r="K235" s="14" t="s">
        <v>1576</v>
      </c>
      <c r="L235" s="2">
        <v>108766</v>
      </c>
      <c r="M235" s="14" t="s">
        <v>1576</v>
      </c>
      <c r="N235" s="15">
        <v>40201060</v>
      </c>
    </row>
    <row r="236" spans="1:14" s="2" customFormat="1" hidden="1" x14ac:dyDescent="0.25">
      <c r="A236" s="14" t="s">
        <v>1698</v>
      </c>
      <c r="B236" s="14">
        <v>8169530</v>
      </c>
      <c r="C236" s="14" t="s">
        <v>1415</v>
      </c>
      <c r="D236" s="14" t="s">
        <v>1416</v>
      </c>
      <c r="E236" s="14" t="s">
        <v>32</v>
      </c>
      <c r="F236" s="14" t="s">
        <v>1418</v>
      </c>
      <c r="G236" s="16">
        <v>30101040</v>
      </c>
      <c r="H236" s="14" t="s">
        <v>1607</v>
      </c>
      <c r="I236" s="14" t="s">
        <v>1418</v>
      </c>
      <c r="J236" s="15">
        <v>30101040</v>
      </c>
      <c r="K236" s="14" t="s">
        <v>1419</v>
      </c>
      <c r="L236" s="2">
        <v>309840</v>
      </c>
      <c r="M236" s="14" t="s">
        <v>1419</v>
      </c>
      <c r="N236" s="15">
        <v>30101040</v>
      </c>
    </row>
    <row r="237" spans="1:14" s="2" customFormat="1" hidden="1" x14ac:dyDescent="0.25">
      <c r="A237" s="14" t="s">
        <v>1699</v>
      </c>
      <c r="B237" s="14">
        <v>8180005</v>
      </c>
      <c r="C237" s="14" t="s">
        <v>1408</v>
      </c>
      <c r="D237" s="14" t="s">
        <v>1387</v>
      </c>
      <c r="E237" s="14" t="s">
        <v>38</v>
      </c>
      <c r="F237" s="14" t="s">
        <v>1573</v>
      </c>
      <c r="G237" s="16">
        <v>45102020</v>
      </c>
      <c r="H237" s="14" t="s">
        <v>1574</v>
      </c>
      <c r="I237" s="14" t="s">
        <v>1575</v>
      </c>
      <c r="J237" s="15">
        <v>40201060</v>
      </c>
      <c r="K237" s="14" t="s">
        <v>1576</v>
      </c>
      <c r="L237" s="2">
        <v>322475</v>
      </c>
      <c r="M237" s="14" t="s">
        <v>1576</v>
      </c>
      <c r="N237" s="15">
        <v>40201060</v>
      </c>
    </row>
    <row r="238" spans="1:14" s="2" customFormat="1" hidden="1" x14ac:dyDescent="0.25">
      <c r="A238" s="14" t="s">
        <v>1700</v>
      </c>
      <c r="B238" s="14">
        <v>8179568</v>
      </c>
      <c r="C238" s="14" t="s">
        <v>1386</v>
      </c>
      <c r="D238" s="14" t="s">
        <v>1387</v>
      </c>
      <c r="E238" s="14" t="s">
        <v>38</v>
      </c>
      <c r="F238" s="14" t="s">
        <v>1573</v>
      </c>
      <c r="G238" s="16">
        <v>45102020</v>
      </c>
      <c r="H238" s="14" t="s">
        <v>1574</v>
      </c>
      <c r="I238" s="14" t="s">
        <v>1575</v>
      </c>
      <c r="J238" s="15">
        <v>40201060</v>
      </c>
      <c r="K238" s="14" t="s">
        <v>1576</v>
      </c>
      <c r="L238" s="2">
        <v>321455</v>
      </c>
      <c r="M238" s="14" t="s">
        <v>1576</v>
      </c>
      <c r="N238" s="15">
        <v>40201060</v>
      </c>
    </row>
    <row r="239" spans="1:14" s="2" customFormat="1" x14ac:dyDescent="0.25">
      <c r="A239" s="14" t="s">
        <v>1701</v>
      </c>
      <c r="B239" s="14">
        <v>466237</v>
      </c>
      <c r="C239" s="14" t="s">
        <v>1386</v>
      </c>
      <c r="D239" s="14" t="s">
        <v>1387</v>
      </c>
      <c r="E239" s="14" t="s">
        <v>38</v>
      </c>
      <c r="F239" s="14" t="s">
        <v>1388</v>
      </c>
      <c r="G239" s="16">
        <v>60101060</v>
      </c>
      <c r="H239" s="14" t="s">
        <v>1583</v>
      </c>
      <c r="I239" s="14" t="s">
        <v>1388</v>
      </c>
      <c r="J239" s="15">
        <v>60106010</v>
      </c>
      <c r="K239" s="14" t="s">
        <v>1584</v>
      </c>
      <c r="L239" s="2">
        <v>153204</v>
      </c>
      <c r="M239" s="14" t="s">
        <v>1584</v>
      </c>
      <c r="N239" s="15">
        <v>60106010</v>
      </c>
    </row>
    <row r="240" spans="1:14" s="2" customFormat="1" hidden="1" x14ac:dyDescent="0.25">
      <c r="A240" s="14" t="s">
        <v>1702</v>
      </c>
      <c r="B240" s="14">
        <v>18720</v>
      </c>
      <c r="C240" s="14" t="s">
        <v>1386</v>
      </c>
      <c r="D240" s="14" t="s">
        <v>1387</v>
      </c>
      <c r="E240" s="14" t="s">
        <v>38</v>
      </c>
      <c r="F240" s="14" t="s">
        <v>1575</v>
      </c>
      <c r="G240" s="16">
        <v>40102010</v>
      </c>
      <c r="H240" s="14" t="s">
        <v>1579</v>
      </c>
      <c r="I240" s="14" t="s">
        <v>1575</v>
      </c>
      <c r="J240" s="15">
        <v>40101015</v>
      </c>
      <c r="K240" s="14" t="s">
        <v>1648</v>
      </c>
      <c r="L240" s="2">
        <v>5321</v>
      </c>
      <c r="M240" s="14" t="s">
        <v>1648</v>
      </c>
      <c r="N240" s="15">
        <v>40101015</v>
      </c>
    </row>
    <row r="241" spans="1:14" s="2" customFormat="1" x14ac:dyDescent="0.25">
      <c r="A241" s="14" t="s">
        <v>1703</v>
      </c>
      <c r="B241" s="14">
        <v>43592</v>
      </c>
      <c r="C241" s="14" t="s">
        <v>1421</v>
      </c>
      <c r="D241" s="14" t="s">
        <v>1422</v>
      </c>
      <c r="E241" s="14" t="s">
        <v>45</v>
      </c>
      <c r="F241" s="14" t="s">
        <v>1388</v>
      </c>
      <c r="G241" s="16">
        <v>60101060</v>
      </c>
      <c r="H241" s="14" t="s">
        <v>1583</v>
      </c>
      <c r="I241" s="14" t="s">
        <v>1388</v>
      </c>
      <c r="J241" s="15">
        <v>60106010</v>
      </c>
      <c r="K241" s="14" t="s">
        <v>1584</v>
      </c>
      <c r="L241" s="2">
        <v>15371</v>
      </c>
      <c r="M241" s="14" t="s">
        <v>1584</v>
      </c>
      <c r="N241" s="15">
        <v>60106010</v>
      </c>
    </row>
    <row r="242" spans="1:14" s="2" customFormat="1" hidden="1" x14ac:dyDescent="0.25">
      <c r="A242" s="14" t="s">
        <v>1704</v>
      </c>
      <c r="B242" s="14">
        <v>280466</v>
      </c>
      <c r="C242" s="14" t="s">
        <v>1705</v>
      </c>
      <c r="D242" s="14" t="s">
        <v>1706</v>
      </c>
      <c r="E242" s="14" t="s">
        <v>1707</v>
      </c>
      <c r="F242" s="14" t="s">
        <v>1418</v>
      </c>
      <c r="G242" s="16">
        <v>30101040</v>
      </c>
      <c r="H242" s="14" t="s">
        <v>1607</v>
      </c>
      <c r="I242" s="14" t="s">
        <v>1418</v>
      </c>
      <c r="J242" s="15">
        <v>30101040</v>
      </c>
      <c r="K242" s="14" t="s">
        <v>1419</v>
      </c>
      <c r="L242" s="2">
        <v>128386</v>
      </c>
      <c r="M242" s="14" t="s">
        <v>1419</v>
      </c>
      <c r="N242" s="15">
        <v>30101040</v>
      </c>
    </row>
    <row r="243" spans="1:14" s="2" customFormat="1" x14ac:dyDescent="0.25">
      <c r="A243" s="14" t="s">
        <v>1708</v>
      </c>
      <c r="B243" s="14">
        <v>26948</v>
      </c>
      <c r="C243" s="14" t="s">
        <v>1386</v>
      </c>
      <c r="D243" s="14" t="s">
        <v>1387</v>
      </c>
      <c r="E243" s="14" t="s">
        <v>38</v>
      </c>
      <c r="F243" s="14" t="s">
        <v>1388</v>
      </c>
      <c r="G243" s="16">
        <v>60101060</v>
      </c>
      <c r="H243" s="14" t="s">
        <v>1583</v>
      </c>
      <c r="I243" s="14" t="s">
        <v>1388</v>
      </c>
      <c r="J243" s="15">
        <v>60106010</v>
      </c>
      <c r="K243" s="14" t="s">
        <v>1584</v>
      </c>
      <c r="L243" s="2">
        <v>7481</v>
      </c>
      <c r="M243" s="14" t="s">
        <v>1584</v>
      </c>
      <c r="N243" s="15">
        <v>60106010</v>
      </c>
    </row>
    <row r="244" spans="1:14" s="2" customFormat="1" hidden="1" x14ac:dyDescent="0.25">
      <c r="A244" s="14" t="s">
        <v>1709</v>
      </c>
      <c r="B244" s="14">
        <v>5630</v>
      </c>
      <c r="C244" s="14" t="s">
        <v>1386</v>
      </c>
      <c r="D244" s="14" t="s">
        <v>1396</v>
      </c>
      <c r="E244" s="14" t="s">
        <v>69</v>
      </c>
      <c r="F244" s="14" t="s">
        <v>1575</v>
      </c>
      <c r="G244" s="16">
        <v>40102010</v>
      </c>
      <c r="H244" s="14" t="s">
        <v>1579</v>
      </c>
      <c r="I244" s="14" t="s">
        <v>1575</v>
      </c>
      <c r="J244" s="15">
        <v>40101015</v>
      </c>
      <c r="K244" s="14" t="s">
        <v>1648</v>
      </c>
      <c r="L244" s="2">
        <v>15364</v>
      </c>
      <c r="M244" s="14" t="s">
        <v>1648</v>
      </c>
      <c r="N244" s="15">
        <v>40101015</v>
      </c>
    </row>
    <row r="245" spans="1:14" s="2" customFormat="1" hidden="1" x14ac:dyDescent="0.25">
      <c r="A245" s="14" t="s">
        <v>1710</v>
      </c>
      <c r="B245" s="14">
        <v>51183</v>
      </c>
      <c r="C245" s="14" t="s">
        <v>1386</v>
      </c>
      <c r="D245" s="14" t="s">
        <v>1396</v>
      </c>
      <c r="E245" s="14" t="s">
        <v>69</v>
      </c>
      <c r="F245" s="14" t="s">
        <v>1575</v>
      </c>
      <c r="G245" s="16">
        <v>40102010</v>
      </c>
      <c r="H245" s="14" t="s">
        <v>1579</v>
      </c>
      <c r="I245" s="14" t="s">
        <v>1575</v>
      </c>
      <c r="J245" s="15">
        <v>40101015</v>
      </c>
      <c r="K245" s="14" t="s">
        <v>1648</v>
      </c>
      <c r="L245" s="2">
        <v>50903</v>
      </c>
      <c r="M245" s="14" t="s">
        <v>1648</v>
      </c>
      <c r="N245" s="15">
        <v>40101015</v>
      </c>
    </row>
    <row r="246" spans="1:14" s="2" customFormat="1" hidden="1" x14ac:dyDescent="0.25">
      <c r="A246" s="14" t="s">
        <v>1711</v>
      </c>
      <c r="B246" s="14">
        <v>28354</v>
      </c>
      <c r="C246" s="14" t="s">
        <v>1386</v>
      </c>
      <c r="D246" s="14" t="s">
        <v>1396</v>
      </c>
      <c r="E246" s="14" t="s">
        <v>69</v>
      </c>
      <c r="F246" s="14" t="s">
        <v>1575</v>
      </c>
      <c r="G246" s="16">
        <v>40102010</v>
      </c>
      <c r="H246" s="14" t="s">
        <v>1579</v>
      </c>
      <c r="I246" s="14" t="s">
        <v>1575</v>
      </c>
      <c r="J246" s="15">
        <v>40101015</v>
      </c>
      <c r="K246" s="14" t="s">
        <v>1648</v>
      </c>
      <c r="L246" s="2">
        <v>2056</v>
      </c>
      <c r="M246" s="14" t="s">
        <v>1648</v>
      </c>
      <c r="N246" s="15">
        <v>40101015</v>
      </c>
    </row>
    <row r="247" spans="1:14" s="2" customFormat="1" hidden="1" x14ac:dyDescent="0.25">
      <c r="A247" s="14" t="s">
        <v>1712</v>
      </c>
      <c r="B247" s="14">
        <v>339859</v>
      </c>
      <c r="C247" s="14" t="s">
        <v>1386</v>
      </c>
      <c r="D247" s="14" t="s">
        <v>1396</v>
      </c>
      <c r="E247" s="14" t="s">
        <v>69</v>
      </c>
      <c r="F247" s="14" t="s">
        <v>1575</v>
      </c>
      <c r="G247" s="16">
        <v>40102010</v>
      </c>
      <c r="H247" s="14" t="s">
        <v>1579</v>
      </c>
      <c r="I247" s="14" t="s">
        <v>1575</v>
      </c>
      <c r="J247" s="15">
        <v>40201050</v>
      </c>
      <c r="K247" s="14" t="s">
        <v>1580</v>
      </c>
      <c r="L247" s="2">
        <v>139349</v>
      </c>
      <c r="M247" s="14" t="s">
        <v>1580</v>
      </c>
      <c r="N247" s="15">
        <v>40201050</v>
      </c>
    </row>
    <row r="248" spans="1:14" s="2" customFormat="1" hidden="1" x14ac:dyDescent="0.25">
      <c r="A248" s="14" t="s">
        <v>1713</v>
      </c>
      <c r="B248" s="14">
        <v>37890</v>
      </c>
      <c r="C248" s="14" t="s">
        <v>1386</v>
      </c>
      <c r="D248" s="14" t="s">
        <v>1387</v>
      </c>
      <c r="E248" s="14" t="s">
        <v>38</v>
      </c>
      <c r="F248" s="14" t="s">
        <v>1575</v>
      </c>
      <c r="G248" s="16">
        <v>40102010</v>
      </c>
      <c r="H248" s="14" t="s">
        <v>1579</v>
      </c>
      <c r="I248" s="14" t="s">
        <v>1575</v>
      </c>
      <c r="J248" s="15">
        <v>40101015</v>
      </c>
      <c r="K248" s="14" t="s">
        <v>1648</v>
      </c>
      <c r="L248" s="2">
        <v>12042</v>
      </c>
      <c r="M248" s="14" t="s">
        <v>1648</v>
      </c>
      <c r="N248" s="15">
        <v>40101015</v>
      </c>
    </row>
    <row r="249" spans="1:14" s="2" customFormat="1" hidden="1" x14ac:dyDescent="0.25">
      <c r="A249" s="14" t="s">
        <v>1714</v>
      </c>
      <c r="B249" s="14">
        <v>43168</v>
      </c>
      <c r="C249" s="14" t="s">
        <v>1386</v>
      </c>
      <c r="D249" s="14" t="s">
        <v>1396</v>
      </c>
      <c r="E249" s="14" t="s">
        <v>69</v>
      </c>
      <c r="F249" s="14" t="s">
        <v>1404</v>
      </c>
      <c r="G249" s="16">
        <v>25502020</v>
      </c>
      <c r="H249" s="14" t="s">
        <v>1504</v>
      </c>
      <c r="I249" s="14" t="s">
        <v>1469</v>
      </c>
      <c r="J249" s="15">
        <v>20201070</v>
      </c>
      <c r="K249" s="14" t="s">
        <v>1715</v>
      </c>
      <c r="L249" s="2">
        <v>8489</v>
      </c>
      <c r="M249" s="14" t="s">
        <v>1715</v>
      </c>
      <c r="N249" s="15">
        <v>20201070</v>
      </c>
    </row>
  </sheetData>
  <autoFilter ref="A3:N249" xr:uid="{5C490A7E-CF2C-43F0-AC07-329CACD912A5}">
    <filterColumn colId="5">
      <filters>
        <filter val="Real Estate"/>
      </filters>
    </filterColumn>
  </autoFilter>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4E8817-73BE-4010-90CA-C5829044D4A8}">
  <dimension ref="A1:AN209"/>
  <sheetViews>
    <sheetView tabSelected="1" topLeftCell="AB1" workbookViewId="0">
      <pane ySplit="1" topLeftCell="A2" activePane="bottomLeft" state="frozen"/>
      <selection pane="bottomLeft" activeCell="AF10" sqref="AF10"/>
    </sheetView>
  </sheetViews>
  <sheetFormatPr defaultRowHeight="15" x14ac:dyDescent="0.25"/>
  <cols>
    <col min="1" max="1" width="11" bestFit="1" customWidth="1"/>
    <col min="2" max="2" width="35.7109375" bestFit="1" customWidth="1"/>
    <col min="3" max="3" width="15.140625" bestFit="1" customWidth="1"/>
    <col min="4" max="4" width="49" bestFit="1" customWidth="1"/>
    <col min="5" max="5" width="14.28515625" bestFit="1" customWidth="1"/>
    <col min="6" max="6" width="18.85546875" bestFit="1" customWidth="1"/>
    <col min="7" max="7" width="11.140625" bestFit="1" customWidth="1"/>
    <col min="8" max="8" width="15.42578125" bestFit="1" customWidth="1"/>
    <col min="9" max="9" width="9.7109375" bestFit="1" customWidth="1"/>
    <col min="10" max="10" width="6.5703125" bestFit="1" customWidth="1"/>
    <col min="11" max="11" width="11.140625" bestFit="1" customWidth="1"/>
    <col min="12" max="12" width="9.42578125" bestFit="1" customWidth="1"/>
    <col min="13" max="13" width="10.28515625" bestFit="1" customWidth="1"/>
    <col min="14" max="14" width="10.85546875" bestFit="1" customWidth="1"/>
    <col min="15" max="15" width="10.28515625" bestFit="1" customWidth="1"/>
    <col min="16" max="16" width="9.7109375" bestFit="1" customWidth="1"/>
    <col min="17" max="17" width="12" bestFit="1" customWidth="1"/>
    <col min="18" max="18" width="15.7109375" bestFit="1" customWidth="1"/>
    <col min="19" max="19" width="12" bestFit="1" customWidth="1"/>
    <col min="20" max="20" width="21.5703125" bestFit="1" customWidth="1"/>
    <col min="21" max="21" width="12.28515625" bestFit="1" customWidth="1"/>
    <col min="22" max="22" width="5" bestFit="1" customWidth="1"/>
    <col min="23" max="23" width="5.140625" bestFit="1" customWidth="1"/>
    <col min="24" max="24" width="13.7109375" bestFit="1" customWidth="1"/>
    <col min="25" max="25" width="18.42578125" bestFit="1" customWidth="1"/>
    <col min="26" max="26" width="14" bestFit="1" customWidth="1"/>
    <col min="27" max="27" width="19.140625" bestFit="1" customWidth="1"/>
    <col min="28" max="28" width="19.7109375" bestFit="1" customWidth="1"/>
    <col min="29" max="29" width="9.7109375" bestFit="1" customWidth="1"/>
    <col min="30" max="30" width="12.85546875" bestFit="1" customWidth="1"/>
    <col min="32" max="32" width="67" bestFit="1" customWidth="1"/>
    <col min="33" max="33" width="18.85546875" bestFit="1" customWidth="1"/>
    <col min="34" max="34" width="16.28515625" bestFit="1" customWidth="1"/>
    <col min="35" max="35" width="16.5703125" style="31" customWidth="1"/>
    <col min="36" max="36" width="16.5703125" style="29" customWidth="1"/>
    <col min="37" max="40" width="16.5703125" customWidth="1"/>
  </cols>
  <sheetData>
    <row r="1" spans="1:40" ht="45.75" thickBot="1"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1716</v>
      </c>
      <c r="AE1" s="19" t="s">
        <v>1717</v>
      </c>
      <c r="AF1" s="20" t="s">
        <v>1718</v>
      </c>
      <c r="AG1" s="21" t="s">
        <v>1719</v>
      </c>
      <c r="AH1" s="20" t="s">
        <v>1720</v>
      </c>
      <c r="AI1" s="30" t="s">
        <v>1721</v>
      </c>
      <c r="AJ1" s="28" t="s">
        <v>1722</v>
      </c>
      <c r="AK1" s="23" t="s">
        <v>1723</v>
      </c>
      <c r="AL1" s="24">
        <f>SUM($AJ:$AJ)/2</f>
        <v>0.12096802719709414</v>
      </c>
      <c r="AM1" s="23" t="s">
        <v>1724</v>
      </c>
      <c r="AN1" s="24">
        <f>(SUMIF(AH:AH,"ADD",AJ:AJ)+SUMIF(AH:AH,"DROP",AJ:AJ))/2</f>
        <v>6.0484013598544537E-2</v>
      </c>
    </row>
    <row r="2" spans="1:40" x14ac:dyDescent="0.25">
      <c r="A2" t="s">
        <v>79</v>
      </c>
      <c r="B2" t="s">
        <v>80</v>
      </c>
      <c r="C2">
        <v>20221003</v>
      </c>
      <c r="D2" t="s">
        <v>1282</v>
      </c>
      <c r="E2" t="s">
        <v>1283</v>
      </c>
      <c r="F2" t="s">
        <v>1284</v>
      </c>
      <c r="G2">
        <v>426281101</v>
      </c>
      <c r="H2" t="s">
        <v>1285</v>
      </c>
      <c r="I2">
        <v>2469193</v>
      </c>
      <c r="J2" t="s">
        <v>69</v>
      </c>
      <c r="K2" t="s">
        <v>1286</v>
      </c>
      <c r="L2" t="s">
        <v>39</v>
      </c>
      <c r="M2">
        <v>45102020</v>
      </c>
      <c r="N2">
        <v>1181101</v>
      </c>
      <c r="O2">
        <v>10089</v>
      </c>
      <c r="P2">
        <v>1</v>
      </c>
      <c r="Q2">
        <v>182.27</v>
      </c>
      <c r="R2" t="s">
        <v>40</v>
      </c>
      <c r="S2">
        <v>1</v>
      </c>
      <c r="T2">
        <v>72862000</v>
      </c>
      <c r="U2">
        <v>13280556740</v>
      </c>
      <c r="V2">
        <v>1</v>
      </c>
      <c r="X2">
        <v>72862000</v>
      </c>
      <c r="Y2">
        <v>13280556740</v>
      </c>
      <c r="Z2">
        <v>1.39310097772E-3</v>
      </c>
      <c r="AA2">
        <v>0</v>
      </c>
      <c r="AB2">
        <v>0</v>
      </c>
      <c r="AD2" t="s">
        <v>1575</v>
      </c>
      <c r="AE2">
        <v>0</v>
      </c>
      <c r="AF2" t="str">
        <f>VLOOKUP(O2,'Select Companies'!$B$3:$N$1048576,12,FALSE)</f>
        <v>Transaction &amp; Payment Processing Services</v>
      </c>
      <c r="AG2" t="b">
        <v>1</v>
      </c>
      <c r="AH2" t="s">
        <v>1746</v>
      </c>
      <c r="AI2" s="31">
        <f>Y2/SUM($Y$2:$Y$209)</f>
        <v>1.8560286240252089E-3</v>
      </c>
      <c r="AJ2" s="29">
        <f t="shared" ref="AJ2:AJ14" si="0">ABS(AI2-AE2)</f>
        <v>1.8560286240252089E-3</v>
      </c>
    </row>
    <row r="3" spans="1:40" x14ac:dyDescent="0.25">
      <c r="A3" t="s">
        <v>79</v>
      </c>
      <c r="B3" t="s">
        <v>80</v>
      </c>
      <c r="C3">
        <v>20221003</v>
      </c>
      <c r="D3" t="s">
        <v>1287</v>
      </c>
      <c r="E3" t="s">
        <v>1288</v>
      </c>
      <c r="F3" t="s">
        <v>1289</v>
      </c>
      <c r="H3" t="s">
        <v>1290</v>
      </c>
      <c r="I3" t="s">
        <v>1291</v>
      </c>
      <c r="J3" t="s">
        <v>51</v>
      </c>
      <c r="K3" t="s">
        <v>1292</v>
      </c>
      <c r="L3" t="s">
        <v>52</v>
      </c>
      <c r="M3">
        <v>45102020</v>
      </c>
      <c r="N3" t="s">
        <v>1293</v>
      </c>
      <c r="O3">
        <v>8029707</v>
      </c>
      <c r="P3">
        <v>1</v>
      </c>
      <c r="Q3">
        <v>8.3420000000000005</v>
      </c>
      <c r="R3" t="s">
        <v>37</v>
      </c>
      <c r="S3">
        <v>0.98080000000000001</v>
      </c>
      <c r="T3">
        <v>1310192000</v>
      </c>
      <c r="U3">
        <v>10719772928.051201</v>
      </c>
      <c r="V3">
        <v>0.65</v>
      </c>
      <c r="X3">
        <v>851624800</v>
      </c>
      <c r="Y3">
        <v>6967852403.2332802</v>
      </c>
      <c r="Z3">
        <v>7.3091227916999995E-4</v>
      </c>
      <c r="AA3">
        <v>0</v>
      </c>
      <c r="AB3">
        <v>0</v>
      </c>
      <c r="AD3" t="s">
        <v>1575</v>
      </c>
      <c r="AE3">
        <v>0</v>
      </c>
      <c r="AF3" t="str">
        <f>VLOOKUP(O3,'Select Companies'!$B$3:$N$1048576,12,FALSE)</f>
        <v>Transaction &amp; Payment Processing Services</v>
      </c>
      <c r="AG3" t="b">
        <v>1</v>
      </c>
      <c r="AH3" t="s">
        <v>1746</v>
      </c>
      <c r="AI3" s="31">
        <f t="shared" ref="AI3:AI66" si="1">Y3/SUM($Y$2:$Y$209)</f>
        <v>9.737945299711742E-4</v>
      </c>
      <c r="AJ3" s="29">
        <f t="shared" si="0"/>
        <v>9.737945299711742E-4</v>
      </c>
    </row>
    <row r="4" spans="1:40" x14ac:dyDescent="0.25">
      <c r="A4" t="s">
        <v>79</v>
      </c>
      <c r="B4" t="s">
        <v>80</v>
      </c>
      <c r="C4">
        <v>20221003</v>
      </c>
      <c r="D4" t="s">
        <v>1294</v>
      </c>
      <c r="E4" t="s">
        <v>1295</v>
      </c>
      <c r="F4" t="s">
        <v>1296</v>
      </c>
      <c r="G4">
        <v>339041105</v>
      </c>
      <c r="H4" t="s">
        <v>1297</v>
      </c>
      <c r="I4" t="s">
        <v>1298</v>
      </c>
      <c r="J4" t="s">
        <v>38</v>
      </c>
      <c r="K4" t="s">
        <v>1299</v>
      </c>
      <c r="L4" t="s">
        <v>39</v>
      </c>
      <c r="M4">
        <v>45102020</v>
      </c>
      <c r="N4">
        <v>18470001</v>
      </c>
      <c r="O4">
        <v>267974</v>
      </c>
      <c r="P4">
        <v>1</v>
      </c>
      <c r="Q4">
        <v>176.17</v>
      </c>
      <c r="R4" t="s">
        <v>40</v>
      </c>
      <c r="S4">
        <v>1</v>
      </c>
      <c r="T4">
        <v>75013000</v>
      </c>
      <c r="U4">
        <v>13215040210</v>
      </c>
      <c r="V4">
        <v>1</v>
      </c>
      <c r="X4">
        <v>75013000</v>
      </c>
      <c r="Y4">
        <v>13215040210</v>
      </c>
      <c r="Z4">
        <v>1.38622843888E-3</v>
      </c>
      <c r="AA4">
        <v>0</v>
      </c>
      <c r="AB4">
        <v>0</v>
      </c>
      <c r="AD4" t="s">
        <v>1575</v>
      </c>
      <c r="AE4">
        <v>0</v>
      </c>
      <c r="AF4" t="str">
        <f>VLOOKUP(O4,'Select Companies'!$B$3:$N$1048576,12,FALSE)</f>
        <v>Transaction &amp; Payment Processing Services</v>
      </c>
      <c r="AG4" t="b">
        <v>1</v>
      </c>
      <c r="AH4" t="s">
        <v>1746</v>
      </c>
      <c r="AI4" s="31">
        <f t="shared" si="1"/>
        <v>1.8468723395856752E-3</v>
      </c>
      <c r="AJ4" s="29">
        <f t="shared" si="0"/>
        <v>1.8468723395856752E-3</v>
      </c>
    </row>
    <row r="5" spans="1:40" x14ac:dyDescent="0.25">
      <c r="A5" t="s">
        <v>79</v>
      </c>
      <c r="B5" t="s">
        <v>80</v>
      </c>
      <c r="C5">
        <v>20221003</v>
      </c>
      <c r="D5" t="s">
        <v>1300</v>
      </c>
      <c r="E5" t="s">
        <v>1301</v>
      </c>
      <c r="F5" t="s">
        <v>1302</v>
      </c>
      <c r="H5" t="s">
        <v>1303</v>
      </c>
      <c r="I5" t="s">
        <v>1304</v>
      </c>
      <c r="J5" t="s">
        <v>41</v>
      </c>
      <c r="K5" t="s">
        <v>1305</v>
      </c>
      <c r="L5" t="s">
        <v>42</v>
      </c>
      <c r="M5">
        <v>45102020</v>
      </c>
      <c r="N5" t="s">
        <v>1306</v>
      </c>
      <c r="O5">
        <v>817626</v>
      </c>
      <c r="P5">
        <v>1</v>
      </c>
      <c r="Q5">
        <v>1301.8</v>
      </c>
      <c r="R5" t="s">
        <v>37</v>
      </c>
      <c r="S5">
        <v>0.98080000000000001</v>
      </c>
      <c r="T5">
        <v>30973000</v>
      </c>
      <c r="U5">
        <v>39546494893.120003</v>
      </c>
      <c r="V5">
        <v>1</v>
      </c>
      <c r="X5">
        <v>30973000</v>
      </c>
      <c r="Y5">
        <v>39546494893.120003</v>
      </c>
      <c r="Z5">
        <v>4.1483396953499998E-3</v>
      </c>
      <c r="AA5">
        <v>0</v>
      </c>
      <c r="AB5">
        <v>0</v>
      </c>
      <c r="AD5" t="s">
        <v>1575</v>
      </c>
      <c r="AE5">
        <v>0</v>
      </c>
      <c r="AF5" t="str">
        <f>VLOOKUP(O5,'Select Companies'!$B$3:$N$1048576,12,FALSE)</f>
        <v>Transaction &amp; Payment Processing Services</v>
      </c>
      <c r="AG5" t="b">
        <v>1</v>
      </c>
      <c r="AH5" t="s">
        <v>1746</v>
      </c>
      <c r="AI5" s="31">
        <f t="shared" si="1"/>
        <v>5.5268335460985701E-3</v>
      </c>
      <c r="AJ5" s="29">
        <f t="shared" si="0"/>
        <v>5.5268335460985701E-3</v>
      </c>
    </row>
    <row r="6" spans="1:40" x14ac:dyDescent="0.25">
      <c r="A6" t="s">
        <v>79</v>
      </c>
      <c r="B6" t="s">
        <v>80</v>
      </c>
      <c r="C6">
        <v>20221003</v>
      </c>
      <c r="D6" t="s">
        <v>1308</v>
      </c>
      <c r="E6" t="s">
        <v>1309</v>
      </c>
      <c r="F6" t="s">
        <v>1310</v>
      </c>
      <c r="G6" t="s">
        <v>1311</v>
      </c>
      <c r="H6" t="s">
        <v>1312</v>
      </c>
      <c r="I6" t="s">
        <v>1313</v>
      </c>
      <c r="J6" t="s">
        <v>38</v>
      </c>
      <c r="K6" t="s">
        <v>1314</v>
      </c>
      <c r="L6" t="s">
        <v>39</v>
      </c>
      <c r="M6">
        <v>45102020</v>
      </c>
      <c r="N6">
        <v>17953401</v>
      </c>
      <c r="O6">
        <v>51008</v>
      </c>
      <c r="P6">
        <v>1</v>
      </c>
      <c r="Q6">
        <v>177.65</v>
      </c>
      <c r="R6" t="s">
        <v>40</v>
      </c>
      <c r="S6">
        <v>1</v>
      </c>
      <c r="T6">
        <v>1635015000</v>
      </c>
      <c r="U6">
        <v>290460414750</v>
      </c>
      <c r="V6">
        <v>1</v>
      </c>
      <c r="X6">
        <v>1635015000</v>
      </c>
      <c r="Y6">
        <v>290460414750</v>
      </c>
      <c r="Z6">
        <v>3.0468653965170001E-2</v>
      </c>
      <c r="AA6">
        <v>0</v>
      </c>
      <c r="AB6">
        <v>0</v>
      </c>
      <c r="AD6" t="s">
        <v>1575</v>
      </c>
      <c r="AE6">
        <v>0</v>
      </c>
      <c r="AF6" t="str">
        <f>VLOOKUP(O6,'Select Companies'!$B$3:$N$1048576,12,FALSE)</f>
        <v>Transaction &amp; Payment Processing Services</v>
      </c>
      <c r="AG6" t="b">
        <v>1</v>
      </c>
      <c r="AH6" t="s">
        <v>1746</v>
      </c>
      <c r="AI6" s="31">
        <f t="shared" si="1"/>
        <v>4.059339186425056E-2</v>
      </c>
      <c r="AJ6" s="29">
        <f t="shared" si="0"/>
        <v>4.059339186425056E-2</v>
      </c>
    </row>
    <row r="7" spans="1:40" x14ac:dyDescent="0.25">
      <c r="A7" t="s">
        <v>79</v>
      </c>
      <c r="B7" t="s">
        <v>80</v>
      </c>
      <c r="C7">
        <v>20221003</v>
      </c>
      <c r="D7" t="s">
        <v>1315</v>
      </c>
      <c r="E7" t="s">
        <v>1316</v>
      </c>
      <c r="F7" t="s">
        <v>1317</v>
      </c>
      <c r="H7" t="s">
        <v>1318</v>
      </c>
      <c r="I7" t="s">
        <v>1319</v>
      </c>
      <c r="J7" t="s">
        <v>35</v>
      </c>
      <c r="K7" t="s">
        <v>1320</v>
      </c>
      <c r="L7" t="s">
        <v>36</v>
      </c>
      <c r="M7">
        <v>45102020</v>
      </c>
      <c r="N7" t="s">
        <v>1321</v>
      </c>
      <c r="O7">
        <v>226174</v>
      </c>
      <c r="P7">
        <v>1</v>
      </c>
      <c r="Q7">
        <v>47.36</v>
      </c>
      <c r="R7" t="s">
        <v>37</v>
      </c>
      <c r="S7">
        <v>0.98080000000000001</v>
      </c>
      <c r="T7">
        <v>249588000</v>
      </c>
      <c r="U7">
        <v>11593534316.544001</v>
      </c>
      <c r="V7">
        <v>1</v>
      </c>
      <c r="X7">
        <v>249588000</v>
      </c>
      <c r="Y7">
        <v>11593534316.544001</v>
      </c>
      <c r="Z7">
        <v>1.2161360632499999E-3</v>
      </c>
      <c r="AA7">
        <v>0</v>
      </c>
      <c r="AB7">
        <v>0</v>
      </c>
      <c r="AD7" t="s">
        <v>1575</v>
      </c>
      <c r="AE7">
        <v>0</v>
      </c>
      <c r="AF7" t="str">
        <f>VLOOKUP(O7,'Select Companies'!$B$3:$N$1048576,12,FALSE)</f>
        <v>Transaction &amp; Payment Processing Services</v>
      </c>
      <c r="AG7" t="b">
        <v>1</v>
      </c>
      <c r="AH7" t="s">
        <v>1746</v>
      </c>
      <c r="AI7" s="31">
        <f t="shared" si="1"/>
        <v>1.6202582441678722E-3</v>
      </c>
      <c r="AJ7" s="29">
        <f t="shared" si="0"/>
        <v>1.6202582441678722E-3</v>
      </c>
    </row>
    <row r="8" spans="1:40" x14ac:dyDescent="0.25">
      <c r="A8" t="s">
        <v>79</v>
      </c>
      <c r="B8" t="s">
        <v>80</v>
      </c>
      <c r="C8">
        <v>20221003</v>
      </c>
      <c r="D8" t="s">
        <v>1323</v>
      </c>
      <c r="E8" t="s">
        <v>1324</v>
      </c>
      <c r="F8" t="s">
        <v>1325</v>
      </c>
      <c r="H8" t="s">
        <v>1326</v>
      </c>
      <c r="I8" t="s">
        <v>1327</v>
      </c>
      <c r="J8" t="s">
        <v>35</v>
      </c>
      <c r="K8" t="s">
        <v>1328</v>
      </c>
      <c r="L8" t="s">
        <v>36</v>
      </c>
      <c r="M8">
        <v>45102020</v>
      </c>
      <c r="N8" t="s">
        <v>1329</v>
      </c>
      <c r="O8">
        <v>462547</v>
      </c>
      <c r="P8">
        <v>1</v>
      </c>
      <c r="Q8">
        <v>40.68</v>
      </c>
      <c r="R8" t="s">
        <v>37</v>
      </c>
      <c r="S8">
        <v>0.98080000000000001</v>
      </c>
      <c r="T8">
        <v>280880000</v>
      </c>
      <c r="U8">
        <v>11206815390.719999</v>
      </c>
      <c r="V8">
        <v>0.89</v>
      </c>
      <c r="X8">
        <v>249983200</v>
      </c>
      <c r="Y8">
        <v>9974065697.7408009</v>
      </c>
      <c r="Z8">
        <v>1.0462573932200001E-3</v>
      </c>
      <c r="AA8">
        <v>0</v>
      </c>
      <c r="AB8">
        <v>0</v>
      </c>
      <c r="AD8" t="s">
        <v>1575</v>
      </c>
      <c r="AE8">
        <v>0</v>
      </c>
      <c r="AF8" t="str">
        <f>VLOOKUP(O8,'Select Companies'!$B$3:$N$1048576,12,FALSE)</f>
        <v>Transaction &amp; Payment Processing Services</v>
      </c>
      <c r="AG8" t="b">
        <v>1</v>
      </c>
      <c r="AH8" t="s">
        <v>1746</v>
      </c>
      <c r="AI8" s="31">
        <f t="shared" si="1"/>
        <v>1.393928868746725E-3</v>
      </c>
      <c r="AJ8" s="29">
        <f t="shared" si="0"/>
        <v>1.393928868746725E-3</v>
      </c>
    </row>
    <row r="9" spans="1:40" x14ac:dyDescent="0.25">
      <c r="A9" t="s">
        <v>79</v>
      </c>
      <c r="B9" t="s">
        <v>80</v>
      </c>
      <c r="C9">
        <v>20221003</v>
      </c>
      <c r="D9" t="s">
        <v>1332</v>
      </c>
      <c r="E9" t="s">
        <v>1333</v>
      </c>
      <c r="F9" t="s">
        <v>1334</v>
      </c>
      <c r="G9" t="s">
        <v>1335</v>
      </c>
      <c r="H9" t="s">
        <v>1336</v>
      </c>
      <c r="I9">
        <v>2769796</v>
      </c>
      <c r="J9" t="s">
        <v>38</v>
      </c>
      <c r="K9" t="s">
        <v>1337</v>
      </c>
      <c r="L9" t="s">
        <v>39</v>
      </c>
      <c r="M9">
        <v>45102020</v>
      </c>
      <c r="N9">
        <v>16599301</v>
      </c>
      <c r="O9">
        <v>35144</v>
      </c>
      <c r="P9">
        <v>1</v>
      </c>
      <c r="Q9">
        <v>75.569999999999993</v>
      </c>
      <c r="R9" t="s">
        <v>40</v>
      </c>
      <c r="S9">
        <v>1</v>
      </c>
      <c r="T9">
        <v>607979000</v>
      </c>
      <c r="U9">
        <v>45944973030</v>
      </c>
      <c r="V9">
        <v>1</v>
      </c>
      <c r="X9">
        <v>607979000</v>
      </c>
      <c r="Y9">
        <v>45944973030</v>
      </c>
      <c r="Z9">
        <v>4.81952587548E-3</v>
      </c>
      <c r="AA9">
        <v>0</v>
      </c>
      <c r="AB9">
        <v>0</v>
      </c>
      <c r="AD9" t="s">
        <v>1575</v>
      </c>
      <c r="AE9">
        <v>0</v>
      </c>
      <c r="AF9" t="str">
        <f>VLOOKUP(O9,'Select Companies'!$B$3:$N$1048576,12,FALSE)</f>
        <v>Transaction &amp; Payment Processing Services</v>
      </c>
      <c r="AG9" t="b">
        <v>1</v>
      </c>
      <c r="AH9" t="s">
        <v>1746</v>
      </c>
      <c r="AI9" s="31">
        <f t="shared" si="1"/>
        <v>6.4210549861139499E-3</v>
      </c>
      <c r="AJ9" s="29">
        <f t="shared" si="0"/>
        <v>6.4210549861139499E-3</v>
      </c>
    </row>
    <row r="10" spans="1:40" x14ac:dyDescent="0.25">
      <c r="A10" t="s">
        <v>79</v>
      </c>
      <c r="B10" t="s">
        <v>80</v>
      </c>
      <c r="C10">
        <v>20221003</v>
      </c>
      <c r="D10" t="s">
        <v>1339</v>
      </c>
      <c r="E10" t="s">
        <v>1340</v>
      </c>
      <c r="F10" t="s">
        <v>1341</v>
      </c>
      <c r="G10" t="s">
        <v>1342</v>
      </c>
      <c r="H10" t="s">
        <v>1343</v>
      </c>
      <c r="I10" t="s">
        <v>1344</v>
      </c>
      <c r="J10" t="s">
        <v>38</v>
      </c>
      <c r="K10" t="s">
        <v>1345</v>
      </c>
      <c r="L10" t="s">
        <v>39</v>
      </c>
      <c r="M10">
        <v>45102020</v>
      </c>
      <c r="N10">
        <v>16022501</v>
      </c>
      <c r="O10">
        <v>43462</v>
      </c>
      <c r="P10">
        <v>1</v>
      </c>
      <c r="Q10">
        <v>284.33999999999997</v>
      </c>
      <c r="R10" t="s">
        <v>40</v>
      </c>
      <c r="S10">
        <v>1</v>
      </c>
      <c r="T10">
        <v>958676000</v>
      </c>
      <c r="U10">
        <v>272589933840</v>
      </c>
      <c r="V10">
        <v>0.89</v>
      </c>
      <c r="X10">
        <v>853221640</v>
      </c>
      <c r="Y10">
        <v>242605041117.60001</v>
      </c>
      <c r="Z10">
        <v>2.544873129917E-2</v>
      </c>
      <c r="AA10">
        <v>0</v>
      </c>
      <c r="AB10">
        <v>0</v>
      </c>
      <c r="AD10" t="s">
        <v>1575</v>
      </c>
      <c r="AE10">
        <v>0</v>
      </c>
      <c r="AF10" t="str">
        <f>VLOOKUP(O10,'Select Companies'!$B$3:$N$1048576,12,FALSE)</f>
        <v>Transaction &amp; Payment Processing Services</v>
      </c>
      <c r="AG10" t="b">
        <v>1</v>
      </c>
      <c r="AH10" t="s">
        <v>1746</v>
      </c>
      <c r="AI10" s="31">
        <f t="shared" si="1"/>
        <v>3.3905348206590198E-2</v>
      </c>
      <c r="AJ10" s="29">
        <f t="shared" si="0"/>
        <v>3.3905348206590198E-2</v>
      </c>
    </row>
    <row r="11" spans="1:40" x14ac:dyDescent="0.25">
      <c r="A11" t="s">
        <v>79</v>
      </c>
      <c r="B11" t="s">
        <v>80</v>
      </c>
      <c r="C11">
        <v>20221003</v>
      </c>
      <c r="D11" t="s">
        <v>1346</v>
      </c>
      <c r="E11" t="s">
        <v>1347</v>
      </c>
      <c r="F11" t="s">
        <v>1348</v>
      </c>
      <c r="G11" t="s">
        <v>1349</v>
      </c>
      <c r="H11" t="s">
        <v>1350</v>
      </c>
      <c r="I11" t="s">
        <v>1351</v>
      </c>
      <c r="J11" t="s">
        <v>38</v>
      </c>
      <c r="K11" t="s">
        <v>1352</v>
      </c>
      <c r="L11" t="s">
        <v>33</v>
      </c>
      <c r="M11">
        <v>45102020</v>
      </c>
      <c r="N11">
        <v>3288401</v>
      </c>
      <c r="O11">
        <v>798597</v>
      </c>
      <c r="P11">
        <v>1</v>
      </c>
      <c r="Q11">
        <v>13.23</v>
      </c>
      <c r="R11" t="s">
        <v>40</v>
      </c>
      <c r="S11">
        <v>1</v>
      </c>
      <c r="T11">
        <v>200365000</v>
      </c>
      <c r="U11">
        <v>2650828950</v>
      </c>
      <c r="V11">
        <v>1</v>
      </c>
      <c r="X11">
        <v>200365000</v>
      </c>
      <c r="Y11">
        <v>2650828950</v>
      </c>
      <c r="Z11">
        <v>2.7806608369999999E-4</v>
      </c>
      <c r="AA11">
        <v>0</v>
      </c>
      <c r="AB11">
        <v>0</v>
      </c>
      <c r="AD11" t="s">
        <v>1575</v>
      </c>
      <c r="AE11">
        <v>0</v>
      </c>
      <c r="AF11" t="str">
        <f>VLOOKUP(O11,'Select Companies'!$B$3:$N$1048576,12,FALSE)</f>
        <v>Transaction &amp; Payment Processing Services</v>
      </c>
      <c r="AG11" t="b">
        <v>1</v>
      </c>
      <c r="AH11" t="s">
        <v>1746</v>
      </c>
      <c r="AI11" s="31">
        <f t="shared" si="1"/>
        <v>3.7046748151574023E-4</v>
      </c>
      <c r="AJ11" s="29">
        <f t="shared" si="0"/>
        <v>3.7046748151574023E-4</v>
      </c>
    </row>
    <row r="12" spans="1:40" x14ac:dyDescent="0.25">
      <c r="A12" t="s">
        <v>79</v>
      </c>
      <c r="B12" t="s">
        <v>80</v>
      </c>
      <c r="C12">
        <v>20221003</v>
      </c>
      <c r="D12" t="s">
        <v>1353</v>
      </c>
      <c r="E12" t="s">
        <v>1354</v>
      </c>
      <c r="F12" t="s">
        <v>1355</v>
      </c>
      <c r="G12" t="s">
        <v>1356</v>
      </c>
      <c r="H12" t="s">
        <v>1357</v>
      </c>
      <c r="I12">
        <v>2712013</v>
      </c>
      <c r="J12" t="s">
        <v>38</v>
      </c>
      <c r="K12" t="s">
        <v>1358</v>
      </c>
      <c r="L12" t="s">
        <v>39</v>
      </c>
      <c r="M12">
        <v>45102020</v>
      </c>
      <c r="N12">
        <v>14191301</v>
      </c>
      <c r="O12">
        <v>33850</v>
      </c>
      <c r="P12">
        <v>1</v>
      </c>
      <c r="Q12">
        <v>108.05</v>
      </c>
      <c r="R12" t="s">
        <v>40</v>
      </c>
      <c r="S12">
        <v>1</v>
      </c>
      <c r="T12">
        <v>277163000</v>
      </c>
      <c r="U12">
        <v>29947462150</v>
      </c>
      <c r="V12">
        <v>1</v>
      </c>
      <c r="X12">
        <v>277163000</v>
      </c>
      <c r="Y12">
        <v>29947462150</v>
      </c>
      <c r="Z12">
        <v>3.1414224281400001E-3</v>
      </c>
      <c r="AA12">
        <v>0</v>
      </c>
      <c r="AB12">
        <v>0</v>
      </c>
      <c r="AD12" t="s">
        <v>1575</v>
      </c>
      <c r="AE12">
        <v>0</v>
      </c>
      <c r="AF12" t="str">
        <f>VLOOKUP(O12,'Select Companies'!$B$3:$N$1048576,12,FALSE)</f>
        <v>Transaction &amp; Payment Processing Services</v>
      </c>
      <c r="AG12" t="b">
        <v>1</v>
      </c>
      <c r="AH12" t="s">
        <v>1746</v>
      </c>
      <c r="AI12" s="31">
        <f t="shared" si="1"/>
        <v>4.1853175326527405E-3</v>
      </c>
      <c r="AJ12" s="29">
        <f t="shared" si="0"/>
        <v>4.1853175326527405E-3</v>
      </c>
    </row>
    <row r="13" spans="1:40" x14ac:dyDescent="0.25">
      <c r="A13" t="s">
        <v>79</v>
      </c>
      <c r="B13" t="s">
        <v>80</v>
      </c>
      <c r="C13">
        <v>20221003</v>
      </c>
      <c r="D13" t="s">
        <v>1359</v>
      </c>
      <c r="E13" t="s">
        <v>1360</v>
      </c>
      <c r="F13" t="s">
        <v>1361</v>
      </c>
      <c r="G13" t="s">
        <v>1362</v>
      </c>
      <c r="H13" t="s">
        <v>1363</v>
      </c>
      <c r="I13" t="s">
        <v>1364</v>
      </c>
      <c r="J13" t="s">
        <v>69</v>
      </c>
      <c r="K13" t="s">
        <v>1365</v>
      </c>
      <c r="L13" t="s">
        <v>39</v>
      </c>
      <c r="M13">
        <v>45102020</v>
      </c>
      <c r="N13">
        <v>2461601</v>
      </c>
      <c r="O13">
        <v>359772</v>
      </c>
      <c r="P13">
        <v>1</v>
      </c>
      <c r="Q13">
        <v>86.07</v>
      </c>
      <c r="R13" t="s">
        <v>40</v>
      </c>
      <c r="S13">
        <v>1</v>
      </c>
      <c r="T13">
        <v>1156476000</v>
      </c>
      <c r="U13">
        <v>99537889320</v>
      </c>
      <c r="V13">
        <v>1</v>
      </c>
      <c r="X13">
        <v>1156476000</v>
      </c>
      <c r="Y13">
        <v>99537889320</v>
      </c>
      <c r="Z13">
        <v>1.0441304054200001E-2</v>
      </c>
      <c r="AA13">
        <v>0</v>
      </c>
      <c r="AB13">
        <v>0</v>
      </c>
      <c r="AD13" t="s">
        <v>1575</v>
      </c>
      <c r="AE13">
        <v>0</v>
      </c>
      <c r="AF13" t="str">
        <f>VLOOKUP(O13,'Select Companies'!$B$3:$N$1048576,12,FALSE)</f>
        <v>Transaction &amp; Payment Processing Services</v>
      </c>
      <c r="AG13" t="b">
        <v>1</v>
      </c>
      <c r="AH13" t="s">
        <v>1746</v>
      </c>
      <c r="AI13" s="31">
        <f t="shared" si="1"/>
        <v>1.3910950826070047E-2</v>
      </c>
      <c r="AJ13" s="29">
        <f t="shared" si="0"/>
        <v>1.3910950826070047E-2</v>
      </c>
    </row>
    <row r="14" spans="1:40" x14ac:dyDescent="0.25">
      <c r="A14" t="s">
        <v>79</v>
      </c>
      <c r="B14" t="s">
        <v>80</v>
      </c>
      <c r="C14">
        <v>20221003</v>
      </c>
      <c r="D14" t="s">
        <v>1366</v>
      </c>
      <c r="E14" t="s">
        <v>1367</v>
      </c>
      <c r="F14" t="s">
        <v>1368</v>
      </c>
      <c r="G14">
        <v>337738108</v>
      </c>
      <c r="H14" t="s">
        <v>1369</v>
      </c>
      <c r="I14">
        <v>2342034</v>
      </c>
      <c r="J14" t="s">
        <v>69</v>
      </c>
      <c r="K14" t="s">
        <v>1370</v>
      </c>
      <c r="L14" t="s">
        <v>39</v>
      </c>
      <c r="M14">
        <v>45102020</v>
      </c>
      <c r="N14">
        <v>1263501</v>
      </c>
      <c r="O14">
        <v>3727</v>
      </c>
      <c r="P14">
        <v>1</v>
      </c>
      <c r="Q14">
        <v>93.57</v>
      </c>
      <c r="R14" t="s">
        <v>40</v>
      </c>
      <c r="S14">
        <v>1</v>
      </c>
      <c r="T14">
        <v>639584000</v>
      </c>
      <c r="U14">
        <v>59845874880</v>
      </c>
      <c r="V14">
        <v>1</v>
      </c>
      <c r="X14">
        <v>639584000</v>
      </c>
      <c r="Y14">
        <v>59845874880</v>
      </c>
      <c r="Z14">
        <v>6.2776996808E-3</v>
      </c>
      <c r="AA14">
        <v>0</v>
      </c>
      <c r="AB14">
        <v>0</v>
      </c>
      <c r="AD14" t="s">
        <v>1575</v>
      </c>
      <c r="AE14">
        <v>0</v>
      </c>
      <c r="AF14" t="str">
        <f>VLOOKUP(O14,'Select Companies'!$B$3:$N$1048576,12,FALSE)</f>
        <v>Transaction &amp; Payment Processing Services</v>
      </c>
      <c r="AG14" t="b">
        <v>1</v>
      </c>
      <c r="AH14" t="s">
        <v>1746</v>
      </c>
      <c r="AI14" s="31">
        <f t="shared" si="1"/>
        <v>8.3637801473006017E-3</v>
      </c>
      <c r="AJ14" s="29">
        <f t="shared" si="0"/>
        <v>8.3637801473006017E-3</v>
      </c>
    </row>
    <row r="15" spans="1:40" x14ac:dyDescent="0.25">
      <c r="A15" t="s">
        <v>79</v>
      </c>
      <c r="B15" t="s">
        <v>80</v>
      </c>
      <c r="C15">
        <v>20221003</v>
      </c>
      <c r="D15" t="s">
        <v>81</v>
      </c>
      <c r="E15" t="s">
        <v>82</v>
      </c>
      <c r="F15" t="s">
        <v>83</v>
      </c>
      <c r="H15" t="s">
        <v>84</v>
      </c>
      <c r="I15" t="s">
        <v>85</v>
      </c>
      <c r="J15" t="s">
        <v>86</v>
      </c>
      <c r="K15" t="s">
        <v>87</v>
      </c>
      <c r="L15" t="s">
        <v>88</v>
      </c>
      <c r="M15">
        <v>40301030</v>
      </c>
      <c r="N15" t="s">
        <v>89</v>
      </c>
      <c r="O15">
        <v>170</v>
      </c>
      <c r="P15">
        <v>1</v>
      </c>
      <c r="Q15">
        <v>37.44</v>
      </c>
      <c r="R15" t="s">
        <v>37</v>
      </c>
      <c r="S15">
        <v>0.98080000000000001</v>
      </c>
      <c r="T15">
        <v>189731000</v>
      </c>
      <c r="U15">
        <v>6967140890.1120005</v>
      </c>
      <c r="V15">
        <v>0.94</v>
      </c>
      <c r="X15">
        <v>178347140</v>
      </c>
      <c r="Y15">
        <v>6549112436.7052803</v>
      </c>
      <c r="Z15">
        <v>1.0412287777999999E-3</v>
      </c>
      <c r="AA15">
        <v>0</v>
      </c>
      <c r="AB15">
        <v>0</v>
      </c>
      <c r="AE15">
        <f t="shared" ref="AE15:AE46" si="2">Z15</f>
        <v>1.0412287777999999E-3</v>
      </c>
      <c r="AF15" t="str">
        <f>VLOOKUP(M15,'Proforma GICS Map'!$G$5:$H$345,2,FALSE)</f>
        <v>Multi-line Insurance</v>
      </c>
      <c r="AG15" t="b">
        <v>0</v>
      </c>
      <c r="AH15" t="s">
        <v>1747</v>
      </c>
      <c r="AI15" s="31">
        <f t="shared" si="1"/>
        <v>9.152733866851793E-4</v>
      </c>
      <c r="AJ15" s="29">
        <f t="shared" ref="AJ15:AJ46" si="3">ABS(AI15-AE15)</f>
        <v>1.2595539111482062E-4</v>
      </c>
    </row>
    <row r="16" spans="1:40" x14ac:dyDescent="0.25">
      <c r="A16" t="s">
        <v>79</v>
      </c>
      <c r="B16" t="s">
        <v>80</v>
      </c>
      <c r="C16">
        <v>20221003</v>
      </c>
      <c r="D16" t="s">
        <v>90</v>
      </c>
      <c r="E16" t="s">
        <v>91</v>
      </c>
      <c r="F16" t="s">
        <v>92</v>
      </c>
      <c r="H16" t="s">
        <v>93</v>
      </c>
      <c r="I16">
        <v>2328595</v>
      </c>
      <c r="J16" t="s">
        <v>32</v>
      </c>
      <c r="K16" t="s">
        <v>94</v>
      </c>
      <c r="L16" t="s">
        <v>33</v>
      </c>
      <c r="M16">
        <v>40101010</v>
      </c>
      <c r="N16" t="s">
        <v>95</v>
      </c>
      <c r="O16">
        <v>6123</v>
      </c>
      <c r="P16">
        <v>1</v>
      </c>
      <c r="Q16">
        <v>38.520000000000003</v>
      </c>
      <c r="R16" t="s">
        <v>34</v>
      </c>
      <c r="S16">
        <v>0.18543414769829999</v>
      </c>
      <c r="T16">
        <v>2865417000</v>
      </c>
      <c r="U16">
        <v>20467454052.199799</v>
      </c>
      <c r="V16">
        <v>0.5</v>
      </c>
      <c r="X16">
        <v>1432708500</v>
      </c>
      <c r="Y16">
        <v>10233727026.099899</v>
      </c>
      <c r="Z16">
        <v>1.62703743243E-3</v>
      </c>
      <c r="AA16">
        <v>0</v>
      </c>
      <c r="AB16">
        <v>0</v>
      </c>
      <c r="AE16">
        <f t="shared" si="2"/>
        <v>1.62703743243E-3</v>
      </c>
      <c r="AF16" t="str">
        <f>VLOOKUP(M16,'Proforma GICS Map'!$G$5:$H$345,2,FALSE)</f>
        <v>Diversified Banks</v>
      </c>
      <c r="AG16" t="b">
        <v>0</v>
      </c>
      <c r="AH16" t="s">
        <v>1747</v>
      </c>
      <c r="AI16" s="31">
        <f t="shared" si="1"/>
        <v>1.4302179240493038E-3</v>
      </c>
      <c r="AJ16" s="29">
        <f t="shared" si="3"/>
        <v>1.9681950838069625E-4</v>
      </c>
    </row>
    <row r="17" spans="1:36" x14ac:dyDescent="0.25">
      <c r="A17" t="s">
        <v>79</v>
      </c>
      <c r="B17" t="s">
        <v>80</v>
      </c>
      <c r="C17">
        <v>20221003</v>
      </c>
      <c r="D17" t="s">
        <v>96</v>
      </c>
      <c r="E17" t="s">
        <v>97</v>
      </c>
      <c r="F17" t="s">
        <v>98</v>
      </c>
      <c r="H17" t="s">
        <v>99</v>
      </c>
      <c r="I17">
        <v>5289837</v>
      </c>
      <c r="J17" t="s">
        <v>100</v>
      </c>
      <c r="K17" t="s">
        <v>101</v>
      </c>
      <c r="L17" t="s">
        <v>102</v>
      </c>
      <c r="M17">
        <v>40101010</v>
      </c>
      <c r="N17" t="s">
        <v>103</v>
      </c>
      <c r="O17">
        <v>9801</v>
      </c>
      <c r="P17">
        <v>1</v>
      </c>
      <c r="Q17">
        <v>22.64</v>
      </c>
      <c r="R17" t="s">
        <v>37</v>
      </c>
      <c r="S17">
        <v>0.98080000000000001</v>
      </c>
      <c r="T17">
        <v>429800000</v>
      </c>
      <c r="U17">
        <v>9543843097.6000004</v>
      </c>
      <c r="V17">
        <v>0.83</v>
      </c>
      <c r="X17">
        <v>356734000</v>
      </c>
      <c r="Y17">
        <v>7921389771.0080004</v>
      </c>
      <c r="Z17">
        <v>1.2594040901599999E-3</v>
      </c>
      <c r="AA17">
        <v>0</v>
      </c>
      <c r="AB17">
        <v>0</v>
      </c>
      <c r="AE17">
        <f t="shared" si="2"/>
        <v>1.2594040901599999E-3</v>
      </c>
      <c r="AF17" t="str">
        <f>VLOOKUP(M17,'Proforma GICS Map'!$G$5:$H$345,2,FALSE)</f>
        <v>Diversified Banks</v>
      </c>
      <c r="AG17" t="b">
        <v>0</v>
      </c>
      <c r="AH17" t="s">
        <v>1747</v>
      </c>
      <c r="AI17" s="31">
        <f t="shared" si="1"/>
        <v>1.1070564619304764E-3</v>
      </c>
      <c r="AJ17" s="29">
        <f t="shared" si="3"/>
        <v>1.5234762822952347E-4</v>
      </c>
    </row>
    <row r="18" spans="1:36" x14ac:dyDescent="0.25">
      <c r="A18" t="s">
        <v>79</v>
      </c>
      <c r="B18" t="s">
        <v>80</v>
      </c>
      <c r="C18">
        <v>20221003</v>
      </c>
      <c r="D18" t="s">
        <v>104</v>
      </c>
      <c r="E18" t="s">
        <v>105</v>
      </c>
      <c r="F18" t="s">
        <v>106</v>
      </c>
      <c r="H18" t="s">
        <v>107</v>
      </c>
      <c r="I18">
        <v>709954</v>
      </c>
      <c r="J18" t="s">
        <v>53</v>
      </c>
      <c r="K18" t="s">
        <v>108</v>
      </c>
      <c r="L18" t="s">
        <v>54</v>
      </c>
      <c r="M18">
        <v>40301020</v>
      </c>
      <c r="N18" t="s">
        <v>109</v>
      </c>
      <c r="O18">
        <v>3120</v>
      </c>
      <c r="P18">
        <v>100</v>
      </c>
      <c r="Q18">
        <v>8.9380000000000006</v>
      </c>
      <c r="R18" t="s">
        <v>55</v>
      </c>
      <c r="S18">
        <v>1.1154999999999999</v>
      </c>
      <c r="T18">
        <v>2749315000</v>
      </c>
      <c r="U18">
        <v>27411602567.785</v>
      </c>
      <c r="V18">
        <v>1</v>
      </c>
      <c r="X18">
        <v>2749315000</v>
      </c>
      <c r="Y18">
        <v>27411602567.785</v>
      </c>
      <c r="Z18">
        <v>4.3581095476599996E-3</v>
      </c>
      <c r="AA18">
        <v>0</v>
      </c>
      <c r="AB18">
        <v>0</v>
      </c>
      <c r="AE18">
        <f t="shared" si="2"/>
        <v>4.3581095476599996E-3</v>
      </c>
      <c r="AF18" t="str">
        <f>VLOOKUP(M18,'Proforma GICS Map'!$G$5:$H$345,2,FALSE)</f>
        <v>Life &amp; Health Insurance</v>
      </c>
      <c r="AG18" t="b">
        <v>0</v>
      </c>
      <c r="AH18" t="s">
        <v>1747</v>
      </c>
      <c r="AI18" s="31">
        <f t="shared" si="1"/>
        <v>3.8309176333681228E-3</v>
      </c>
      <c r="AJ18" s="29">
        <f t="shared" si="3"/>
        <v>5.2719191429187679E-4</v>
      </c>
    </row>
    <row r="19" spans="1:36" x14ac:dyDescent="0.25">
      <c r="A19" t="s">
        <v>79</v>
      </c>
      <c r="B19" t="s">
        <v>80</v>
      </c>
      <c r="C19">
        <v>20221003</v>
      </c>
      <c r="D19" t="s">
        <v>110</v>
      </c>
      <c r="E19" t="s">
        <v>111</v>
      </c>
      <c r="F19" t="s">
        <v>112</v>
      </c>
      <c r="G19" t="s">
        <v>113</v>
      </c>
      <c r="H19" t="s">
        <v>114</v>
      </c>
      <c r="I19">
        <v>2492519</v>
      </c>
      <c r="J19" t="s">
        <v>56</v>
      </c>
      <c r="K19" t="s">
        <v>115</v>
      </c>
      <c r="L19" t="s">
        <v>57</v>
      </c>
      <c r="M19">
        <v>40301020</v>
      </c>
      <c r="N19" t="s">
        <v>116</v>
      </c>
      <c r="O19">
        <v>29031</v>
      </c>
      <c r="P19">
        <v>1</v>
      </c>
      <c r="Q19">
        <v>21.68</v>
      </c>
      <c r="R19" t="s">
        <v>58</v>
      </c>
      <c r="S19">
        <v>0.72416539937722002</v>
      </c>
      <c r="T19">
        <v>1906598000</v>
      </c>
      <c r="U19">
        <v>29933409110.000801</v>
      </c>
      <c r="V19">
        <v>1</v>
      </c>
      <c r="X19">
        <v>1906598000</v>
      </c>
      <c r="Y19">
        <v>29933409110.000801</v>
      </c>
      <c r="Z19">
        <v>4.7590459446399998E-3</v>
      </c>
      <c r="AA19">
        <v>0</v>
      </c>
      <c r="AB19">
        <v>0</v>
      </c>
      <c r="AE19">
        <f t="shared" si="2"/>
        <v>4.7590459446399998E-3</v>
      </c>
      <c r="AF19" t="str">
        <f>VLOOKUP(M19,'Proforma GICS Map'!$G$5:$H$345,2,FALSE)</f>
        <v>Life &amp; Health Insurance</v>
      </c>
      <c r="AG19" t="b">
        <v>0</v>
      </c>
      <c r="AH19" t="s">
        <v>1747</v>
      </c>
      <c r="AI19" s="31">
        <f t="shared" si="1"/>
        <v>4.1833535453739143E-3</v>
      </c>
      <c r="AJ19" s="29">
        <f t="shared" si="3"/>
        <v>5.7569239926608552E-4</v>
      </c>
    </row>
    <row r="20" spans="1:36" x14ac:dyDescent="0.25">
      <c r="A20" t="s">
        <v>79</v>
      </c>
      <c r="B20" t="s">
        <v>80</v>
      </c>
      <c r="C20">
        <v>20221003</v>
      </c>
      <c r="D20" t="s">
        <v>117</v>
      </c>
      <c r="E20" t="s">
        <v>118</v>
      </c>
      <c r="F20" t="s">
        <v>119</v>
      </c>
      <c r="H20" t="s">
        <v>120</v>
      </c>
      <c r="I20" t="s">
        <v>121</v>
      </c>
      <c r="J20" t="s">
        <v>61</v>
      </c>
      <c r="K20" t="s">
        <v>122</v>
      </c>
      <c r="L20" t="s">
        <v>65</v>
      </c>
      <c r="M20">
        <v>40101010</v>
      </c>
      <c r="N20" t="s">
        <v>123</v>
      </c>
      <c r="O20">
        <v>6171</v>
      </c>
      <c r="P20">
        <v>1</v>
      </c>
      <c r="Q20">
        <v>95.67</v>
      </c>
      <c r="R20" t="s">
        <v>63</v>
      </c>
      <c r="S20">
        <v>9.0175391135759994E-2</v>
      </c>
      <c r="T20">
        <v>3753063000</v>
      </c>
      <c r="U20">
        <v>32377973507.372101</v>
      </c>
      <c r="V20">
        <v>0.88</v>
      </c>
      <c r="X20">
        <v>3302695440</v>
      </c>
      <c r="Y20">
        <v>28492616686.487499</v>
      </c>
      <c r="Z20">
        <v>4.5299775710699996E-3</v>
      </c>
      <c r="AA20">
        <v>0</v>
      </c>
      <c r="AB20">
        <v>0</v>
      </c>
      <c r="AE20">
        <f t="shared" si="2"/>
        <v>4.5299775710699996E-3</v>
      </c>
      <c r="AF20" t="str">
        <f>VLOOKUP(M20,'Proforma GICS Map'!$G$5:$H$345,2,FALSE)</f>
        <v>Diversified Banks</v>
      </c>
      <c r="AG20" t="b">
        <v>0</v>
      </c>
      <c r="AH20" t="s">
        <v>1747</v>
      </c>
      <c r="AI20" s="31">
        <f t="shared" si="1"/>
        <v>3.9819951210493532E-3</v>
      </c>
      <c r="AJ20" s="29">
        <f t="shared" si="3"/>
        <v>5.4798245002064642E-4</v>
      </c>
    </row>
    <row r="21" spans="1:36" x14ac:dyDescent="0.25">
      <c r="A21" t="s">
        <v>79</v>
      </c>
      <c r="B21" t="s">
        <v>80</v>
      </c>
      <c r="C21">
        <v>20221003</v>
      </c>
      <c r="D21" t="s">
        <v>124</v>
      </c>
      <c r="E21" t="s">
        <v>125</v>
      </c>
      <c r="F21" t="s">
        <v>126</v>
      </c>
      <c r="G21" t="s">
        <v>127</v>
      </c>
      <c r="H21" t="s">
        <v>128</v>
      </c>
      <c r="I21">
        <v>2082567</v>
      </c>
      <c r="J21" t="s">
        <v>38</v>
      </c>
      <c r="K21" t="s">
        <v>129</v>
      </c>
      <c r="L21" t="s">
        <v>130</v>
      </c>
      <c r="M21">
        <v>40101010</v>
      </c>
      <c r="N21">
        <v>6106790</v>
      </c>
      <c r="O21">
        <v>38016</v>
      </c>
      <c r="P21">
        <v>1</v>
      </c>
      <c r="Q21">
        <v>24.37</v>
      </c>
      <c r="R21" t="s">
        <v>40</v>
      </c>
      <c r="S21">
        <v>1</v>
      </c>
      <c r="T21">
        <v>113031000</v>
      </c>
      <c r="U21">
        <v>2754565470</v>
      </c>
      <c r="V21">
        <v>1</v>
      </c>
      <c r="X21">
        <v>113031000</v>
      </c>
      <c r="Y21">
        <v>2754565470</v>
      </c>
      <c r="Z21">
        <v>4.3794221971000001E-4</v>
      </c>
      <c r="AA21">
        <v>0</v>
      </c>
      <c r="AB21">
        <v>0</v>
      </c>
      <c r="AE21">
        <f t="shared" si="2"/>
        <v>4.3794221971000001E-4</v>
      </c>
      <c r="AF21" t="str">
        <f>VLOOKUP(M21,'Proforma GICS Map'!$G$5:$H$345,2,FALSE)</f>
        <v>Diversified Banks</v>
      </c>
      <c r="AG21" t="b">
        <v>0</v>
      </c>
      <c r="AH21" t="s">
        <v>1747</v>
      </c>
      <c r="AI21" s="31">
        <f t="shared" si="1"/>
        <v>3.8496521336886758E-4</v>
      </c>
      <c r="AJ21" s="29">
        <f t="shared" si="3"/>
        <v>5.2977006341132431E-5</v>
      </c>
    </row>
    <row r="22" spans="1:36" x14ac:dyDescent="0.25">
      <c r="A22" t="s">
        <v>79</v>
      </c>
      <c r="B22" t="s">
        <v>80</v>
      </c>
      <c r="C22">
        <v>20221003</v>
      </c>
      <c r="D22" t="s">
        <v>131</v>
      </c>
      <c r="E22" t="s">
        <v>132</v>
      </c>
      <c r="F22" t="s">
        <v>133</v>
      </c>
      <c r="H22" t="s">
        <v>134</v>
      </c>
      <c r="I22">
        <v>2100845</v>
      </c>
      <c r="J22" t="s">
        <v>135</v>
      </c>
      <c r="K22" t="s">
        <v>136</v>
      </c>
      <c r="L22" t="s">
        <v>137</v>
      </c>
      <c r="M22">
        <v>40101010</v>
      </c>
      <c r="N22" t="s">
        <v>138</v>
      </c>
      <c r="O22">
        <v>36141</v>
      </c>
      <c r="P22">
        <v>1</v>
      </c>
      <c r="Q22">
        <v>85.17</v>
      </c>
      <c r="R22" t="s">
        <v>139</v>
      </c>
      <c r="S22">
        <v>1.0330525152199999E-3</v>
      </c>
      <c r="T22">
        <v>101017081000</v>
      </c>
      <c r="U22">
        <v>8887996228.0479794</v>
      </c>
      <c r="V22">
        <v>0.43</v>
      </c>
      <c r="X22">
        <v>43437344830</v>
      </c>
      <c r="Y22">
        <v>3821838378.0606298</v>
      </c>
      <c r="Z22">
        <v>6.0762555869999998E-4</v>
      </c>
      <c r="AA22">
        <v>0</v>
      </c>
      <c r="AB22">
        <v>0</v>
      </c>
      <c r="AE22">
        <f t="shared" si="2"/>
        <v>6.0762555869999998E-4</v>
      </c>
      <c r="AF22" t="str">
        <f>VLOOKUP(M22,'Proforma GICS Map'!$G$5:$H$345,2,FALSE)</f>
        <v>Diversified Banks</v>
      </c>
      <c r="AG22" t="b">
        <v>0</v>
      </c>
      <c r="AH22" t="s">
        <v>1747</v>
      </c>
      <c r="AI22" s="31">
        <f t="shared" si="1"/>
        <v>5.3412229358681289E-4</v>
      </c>
      <c r="AJ22" s="29">
        <f t="shared" si="3"/>
        <v>7.3503265113187091E-5</v>
      </c>
    </row>
    <row r="23" spans="1:36" x14ac:dyDescent="0.25">
      <c r="A23" t="s">
        <v>79</v>
      </c>
      <c r="B23" t="s">
        <v>80</v>
      </c>
      <c r="C23">
        <v>20221003</v>
      </c>
      <c r="D23" t="s">
        <v>140</v>
      </c>
      <c r="E23" t="s">
        <v>141</v>
      </c>
      <c r="F23" t="s">
        <v>142</v>
      </c>
      <c r="G23">
        <v>754730109</v>
      </c>
      <c r="H23" t="s">
        <v>143</v>
      </c>
      <c r="I23">
        <v>2718992</v>
      </c>
      <c r="J23" t="s">
        <v>38</v>
      </c>
      <c r="K23" t="s">
        <v>144</v>
      </c>
      <c r="L23" t="s">
        <v>39</v>
      </c>
      <c r="M23">
        <v>40203020</v>
      </c>
      <c r="N23">
        <v>889801</v>
      </c>
      <c r="O23">
        <v>5600</v>
      </c>
      <c r="P23">
        <v>1</v>
      </c>
      <c r="Q23">
        <v>98.82</v>
      </c>
      <c r="R23" t="s">
        <v>40</v>
      </c>
      <c r="S23">
        <v>1</v>
      </c>
      <c r="T23">
        <v>215825000</v>
      </c>
      <c r="U23">
        <v>21327826500</v>
      </c>
      <c r="V23">
        <v>0.9</v>
      </c>
      <c r="X23">
        <v>194242500</v>
      </c>
      <c r="Y23">
        <v>19195043850</v>
      </c>
      <c r="Z23">
        <v>3.0517772050499999E-3</v>
      </c>
      <c r="AA23">
        <v>0</v>
      </c>
      <c r="AB23">
        <v>0</v>
      </c>
      <c r="AE23">
        <f t="shared" si="2"/>
        <v>3.0517772050499999E-3</v>
      </c>
      <c r="AF23" t="str">
        <f>VLOOKUP(M23,'Proforma GICS Map'!$G$5:$H$345,2,FALSE)</f>
        <v>Investment Banking &amp; Brokerage</v>
      </c>
      <c r="AG23" t="b">
        <v>0</v>
      </c>
      <c r="AH23" t="s">
        <v>1747</v>
      </c>
      <c r="AI23" s="31">
        <f t="shared" si="1"/>
        <v>2.6826097371140064E-3</v>
      </c>
      <c r="AJ23" s="29">
        <f t="shared" si="3"/>
        <v>3.6916746793599345E-4</v>
      </c>
    </row>
    <row r="24" spans="1:36" x14ac:dyDescent="0.25">
      <c r="A24" t="s">
        <v>79</v>
      </c>
      <c r="B24" t="s">
        <v>80</v>
      </c>
      <c r="C24">
        <v>20221003</v>
      </c>
      <c r="D24" t="s">
        <v>145</v>
      </c>
      <c r="E24" t="s">
        <v>146</v>
      </c>
      <c r="F24" t="s">
        <v>147</v>
      </c>
      <c r="G24" t="s">
        <v>148</v>
      </c>
      <c r="H24" t="s">
        <v>149</v>
      </c>
      <c r="I24" t="s">
        <v>150</v>
      </c>
      <c r="J24" t="s">
        <v>38</v>
      </c>
      <c r="K24" t="s">
        <v>151</v>
      </c>
      <c r="L24" t="s">
        <v>39</v>
      </c>
      <c r="M24">
        <v>40203010</v>
      </c>
      <c r="N24">
        <v>2980402</v>
      </c>
      <c r="O24">
        <v>49050</v>
      </c>
      <c r="P24">
        <v>1</v>
      </c>
      <c r="Q24">
        <v>13.7</v>
      </c>
      <c r="R24" t="s">
        <v>40</v>
      </c>
      <c r="S24">
        <v>1</v>
      </c>
      <c r="T24">
        <v>454900000</v>
      </c>
      <c r="U24">
        <v>6232130000</v>
      </c>
      <c r="V24">
        <v>1</v>
      </c>
      <c r="X24">
        <v>454900000</v>
      </c>
      <c r="Y24">
        <v>6232130000</v>
      </c>
      <c r="Z24">
        <v>9.9083244724999992E-4</v>
      </c>
      <c r="AA24">
        <v>0</v>
      </c>
      <c r="AB24">
        <v>0</v>
      </c>
      <c r="AE24">
        <f t="shared" si="2"/>
        <v>9.9083244724999992E-4</v>
      </c>
      <c r="AF24" t="str">
        <f>VLOOKUP(M24,'Proforma GICS Map'!$G$5:$H$345,2,FALSE)</f>
        <v>Asset Management &amp; Custody Banks</v>
      </c>
      <c r="AG24" t="b">
        <v>0</v>
      </c>
      <c r="AH24" t="s">
        <v>1747</v>
      </c>
      <c r="AI24" s="31">
        <f t="shared" si="1"/>
        <v>8.7097340082191649E-4</v>
      </c>
      <c r="AJ24" s="29">
        <f t="shared" si="3"/>
        <v>1.1985904642808343E-4</v>
      </c>
    </row>
    <row r="25" spans="1:36" x14ac:dyDescent="0.25">
      <c r="A25" t="s">
        <v>79</v>
      </c>
      <c r="B25" t="s">
        <v>80</v>
      </c>
      <c r="C25">
        <v>20221003</v>
      </c>
      <c r="D25" t="s">
        <v>152</v>
      </c>
      <c r="E25" t="s">
        <v>153</v>
      </c>
      <c r="F25" t="s">
        <v>154</v>
      </c>
      <c r="H25" t="s">
        <v>155</v>
      </c>
      <c r="I25" t="s">
        <v>156</v>
      </c>
      <c r="J25" t="s">
        <v>61</v>
      </c>
      <c r="K25" t="s">
        <v>157</v>
      </c>
      <c r="L25" t="s">
        <v>62</v>
      </c>
      <c r="M25">
        <v>40201030</v>
      </c>
      <c r="N25" t="s">
        <v>158</v>
      </c>
      <c r="O25">
        <v>2635</v>
      </c>
      <c r="P25">
        <v>1</v>
      </c>
      <c r="Q25">
        <v>225.7</v>
      </c>
      <c r="R25" t="s">
        <v>63</v>
      </c>
      <c r="S25">
        <v>9.0175391135759994E-2</v>
      </c>
      <c r="T25">
        <v>260795000</v>
      </c>
      <c r="U25">
        <v>5307852608.3232403</v>
      </c>
      <c r="V25">
        <v>0.7</v>
      </c>
      <c r="X25">
        <v>182556500</v>
      </c>
      <c r="Y25">
        <v>3715496825.8262701</v>
      </c>
      <c r="Z25">
        <v>5.9071855251000005E-4</v>
      </c>
      <c r="AA25">
        <v>0</v>
      </c>
      <c r="AB25">
        <v>0</v>
      </c>
      <c r="AE25">
        <f t="shared" si="2"/>
        <v>5.9071855251000005E-4</v>
      </c>
      <c r="AF25" t="str">
        <f>VLOOKUP(M25,'Proforma GICS Map'!$G$5:$H$345,2,FALSE)</f>
        <v>Multi-Sector Holdings</v>
      </c>
      <c r="AG25" t="b">
        <v>0</v>
      </c>
      <c r="AH25" t="s">
        <v>1747</v>
      </c>
      <c r="AI25" s="31">
        <f t="shared" si="1"/>
        <v>5.1926049458739503E-4</v>
      </c>
      <c r="AJ25" s="29">
        <f t="shared" si="3"/>
        <v>7.1458057922605019E-5</v>
      </c>
    </row>
    <row r="26" spans="1:36" x14ac:dyDescent="0.25">
      <c r="A26" t="s">
        <v>79</v>
      </c>
      <c r="B26" t="s">
        <v>80</v>
      </c>
      <c r="C26">
        <v>20221003</v>
      </c>
      <c r="D26" t="s">
        <v>159</v>
      </c>
      <c r="E26" t="s">
        <v>160</v>
      </c>
      <c r="F26" t="s">
        <v>161</v>
      </c>
      <c r="H26" t="s">
        <v>162</v>
      </c>
      <c r="I26" t="s">
        <v>163</v>
      </c>
      <c r="J26" t="s">
        <v>35</v>
      </c>
      <c r="K26" t="s">
        <v>164</v>
      </c>
      <c r="L26" t="s">
        <v>42</v>
      </c>
      <c r="M26">
        <v>40203040</v>
      </c>
      <c r="N26" t="s">
        <v>165</v>
      </c>
      <c r="O26">
        <v>35377</v>
      </c>
      <c r="P26">
        <v>1</v>
      </c>
      <c r="Q26">
        <v>65.099999999999994</v>
      </c>
      <c r="R26" t="s">
        <v>37</v>
      </c>
      <c r="S26">
        <v>0.98080000000000001</v>
      </c>
      <c r="T26">
        <v>107106000</v>
      </c>
      <c r="U26">
        <v>6838726668.4799995</v>
      </c>
      <c r="V26">
        <v>0.93</v>
      </c>
      <c r="X26">
        <v>99608580</v>
      </c>
      <c r="Y26">
        <v>6360015801.6864004</v>
      </c>
      <c r="Z26">
        <v>1.0111647255999999E-3</v>
      </c>
      <c r="AA26">
        <v>0</v>
      </c>
      <c r="AB26">
        <v>0</v>
      </c>
      <c r="AE26">
        <f t="shared" si="2"/>
        <v>1.0111647255999999E-3</v>
      </c>
      <c r="AF26" t="str">
        <f>VLOOKUP(M26,'Proforma GICS Map'!$G$5:$H$345,2,FALSE)</f>
        <v>Financial Exchanges &amp; Data</v>
      </c>
      <c r="AG26" t="b">
        <v>0</v>
      </c>
      <c r="AH26" t="s">
        <v>1747</v>
      </c>
      <c r="AI26" s="31">
        <f t="shared" si="1"/>
        <v>8.888461235686566E-4</v>
      </c>
      <c r="AJ26" s="29">
        <f t="shared" si="3"/>
        <v>1.2231860203134335E-4</v>
      </c>
    </row>
    <row r="27" spans="1:36" x14ac:dyDescent="0.25">
      <c r="A27" t="s">
        <v>79</v>
      </c>
      <c r="B27" t="s">
        <v>80</v>
      </c>
      <c r="C27">
        <v>20221003</v>
      </c>
      <c r="D27" t="s">
        <v>166</v>
      </c>
      <c r="E27" t="s">
        <v>167</v>
      </c>
      <c r="F27" t="s">
        <v>168</v>
      </c>
      <c r="H27" t="s">
        <v>169</v>
      </c>
      <c r="I27" t="s">
        <v>170</v>
      </c>
      <c r="J27" t="s">
        <v>48</v>
      </c>
      <c r="K27" t="s">
        <v>171</v>
      </c>
      <c r="L27" t="s">
        <v>49</v>
      </c>
      <c r="M27">
        <v>40203030</v>
      </c>
      <c r="N27" t="s">
        <v>172</v>
      </c>
      <c r="O27">
        <v>2699</v>
      </c>
      <c r="P27">
        <v>1</v>
      </c>
      <c r="Q27">
        <v>14.475</v>
      </c>
      <c r="R27" t="s">
        <v>50</v>
      </c>
      <c r="S27">
        <v>1.0137875101378799</v>
      </c>
      <c r="T27">
        <v>3524636000</v>
      </c>
      <c r="U27">
        <v>51722532542.5793</v>
      </c>
      <c r="V27">
        <v>1</v>
      </c>
      <c r="X27">
        <v>3524636000</v>
      </c>
      <c r="Y27">
        <v>51722532542.5793</v>
      </c>
      <c r="Z27">
        <v>8.2232500761499992E-3</v>
      </c>
      <c r="AA27">
        <v>0</v>
      </c>
      <c r="AB27">
        <v>0</v>
      </c>
      <c r="AE27">
        <f t="shared" si="2"/>
        <v>8.2232500761499992E-3</v>
      </c>
      <c r="AF27" t="str">
        <f>VLOOKUP(M27,'Proforma GICS Map'!$G$5:$H$345,2,FALSE)</f>
        <v>Diversified Capital Markets</v>
      </c>
      <c r="AG27" t="b">
        <v>0</v>
      </c>
      <c r="AH27" t="s">
        <v>1747</v>
      </c>
      <c r="AI27" s="31">
        <f t="shared" si="1"/>
        <v>7.2284997372860545E-3</v>
      </c>
      <c r="AJ27" s="29">
        <f t="shared" si="3"/>
        <v>9.9475033886394469E-4</v>
      </c>
    </row>
    <row r="28" spans="1:36" x14ac:dyDescent="0.25">
      <c r="A28" t="s">
        <v>79</v>
      </c>
      <c r="B28" t="s">
        <v>80</v>
      </c>
      <c r="C28">
        <v>20221003</v>
      </c>
      <c r="D28" t="s">
        <v>173</v>
      </c>
      <c r="E28" t="s">
        <v>174</v>
      </c>
      <c r="F28" t="s">
        <v>175</v>
      </c>
      <c r="G28" t="s">
        <v>176</v>
      </c>
      <c r="H28" t="s">
        <v>177</v>
      </c>
      <c r="I28" t="s">
        <v>178</v>
      </c>
      <c r="J28" t="s">
        <v>38</v>
      </c>
      <c r="K28" t="s">
        <v>179</v>
      </c>
      <c r="L28" t="s">
        <v>39</v>
      </c>
      <c r="M28">
        <v>40101015</v>
      </c>
      <c r="N28">
        <v>1185601</v>
      </c>
      <c r="O28">
        <v>5613</v>
      </c>
      <c r="P28">
        <v>1</v>
      </c>
      <c r="Q28">
        <v>43.54</v>
      </c>
      <c r="R28" t="s">
        <v>40</v>
      </c>
      <c r="S28">
        <v>1</v>
      </c>
      <c r="T28">
        <v>1326393000</v>
      </c>
      <c r="U28">
        <v>57751151220</v>
      </c>
      <c r="V28">
        <v>1</v>
      </c>
      <c r="X28">
        <v>1326393000</v>
      </c>
      <c r="Y28">
        <v>57751151220</v>
      </c>
      <c r="Z28">
        <v>9.1817267121699995E-3</v>
      </c>
      <c r="AA28">
        <v>0</v>
      </c>
      <c r="AB28">
        <v>0</v>
      </c>
      <c r="AE28">
        <f t="shared" si="2"/>
        <v>9.1817267121699995E-3</v>
      </c>
      <c r="AF28" t="str">
        <f>VLOOKUP(M28,'Proforma GICS Map'!$G$5:$H$345,2,FALSE)</f>
        <v>Regional Banks (Definition Update)</v>
      </c>
      <c r="AG28" t="b">
        <v>0</v>
      </c>
      <c r="AH28" t="s">
        <v>1747</v>
      </c>
      <c r="AI28" s="31">
        <f t="shared" si="1"/>
        <v>8.0710313455374279E-3</v>
      </c>
      <c r="AJ28" s="29">
        <f t="shared" si="3"/>
        <v>1.1106953666325716E-3</v>
      </c>
    </row>
    <row r="29" spans="1:36" x14ac:dyDescent="0.25">
      <c r="A29" t="s">
        <v>79</v>
      </c>
      <c r="B29" t="s">
        <v>80</v>
      </c>
      <c r="C29">
        <v>20221003</v>
      </c>
      <c r="D29" t="s">
        <v>180</v>
      </c>
      <c r="E29" t="s">
        <v>181</v>
      </c>
      <c r="F29" t="s">
        <v>182</v>
      </c>
      <c r="G29">
        <v>949746101</v>
      </c>
      <c r="H29" t="s">
        <v>183</v>
      </c>
      <c r="I29">
        <v>2649100</v>
      </c>
      <c r="J29" t="s">
        <v>38</v>
      </c>
      <c r="K29" t="s">
        <v>184</v>
      </c>
      <c r="L29" t="s">
        <v>39</v>
      </c>
      <c r="M29">
        <v>40101010</v>
      </c>
      <c r="N29">
        <v>800701</v>
      </c>
      <c r="O29">
        <v>4756</v>
      </c>
      <c r="P29">
        <v>1</v>
      </c>
      <c r="Q29">
        <v>40.22</v>
      </c>
      <c r="R29" t="s">
        <v>40</v>
      </c>
      <c r="S29">
        <v>1</v>
      </c>
      <c r="T29">
        <v>3793050000</v>
      </c>
      <c r="U29">
        <v>152556471000</v>
      </c>
      <c r="V29">
        <v>1</v>
      </c>
      <c r="X29">
        <v>3793050000</v>
      </c>
      <c r="Y29">
        <v>152556471000</v>
      </c>
      <c r="Z29">
        <v>2.42546130303E-2</v>
      </c>
      <c r="AA29">
        <v>0</v>
      </c>
      <c r="AB29">
        <v>0</v>
      </c>
      <c r="AE29">
        <f t="shared" si="2"/>
        <v>2.42546130303E-2</v>
      </c>
      <c r="AF29" t="str">
        <f>VLOOKUP(M29,'Proforma GICS Map'!$G$5:$H$345,2,FALSE)</f>
        <v>Diversified Banks</v>
      </c>
      <c r="AG29" t="b">
        <v>0</v>
      </c>
      <c r="AH29" t="s">
        <v>1747</v>
      </c>
      <c r="AI29" s="31">
        <f t="shared" si="1"/>
        <v>2.13205803415943E-2</v>
      </c>
      <c r="AJ29" s="29">
        <f t="shared" si="3"/>
        <v>2.9340326887056997E-3</v>
      </c>
    </row>
    <row r="30" spans="1:36" x14ac:dyDescent="0.25">
      <c r="A30" t="s">
        <v>79</v>
      </c>
      <c r="B30" t="s">
        <v>80</v>
      </c>
      <c r="C30">
        <v>20221003</v>
      </c>
      <c r="D30" t="s">
        <v>185</v>
      </c>
      <c r="E30" t="s">
        <v>186</v>
      </c>
      <c r="F30" t="s">
        <v>187</v>
      </c>
      <c r="G30" s="1">
        <v>8.9417000000000005E+113</v>
      </c>
      <c r="H30" t="s">
        <v>188</v>
      </c>
      <c r="I30">
        <v>2769503</v>
      </c>
      <c r="J30" t="s">
        <v>38</v>
      </c>
      <c r="K30" t="s">
        <v>189</v>
      </c>
      <c r="L30" t="s">
        <v>39</v>
      </c>
      <c r="M30">
        <v>40301040</v>
      </c>
      <c r="N30">
        <v>6268905</v>
      </c>
      <c r="O30">
        <v>4792</v>
      </c>
      <c r="P30">
        <v>1</v>
      </c>
      <c r="Q30">
        <v>153.19999999999999</v>
      </c>
      <c r="R30" t="s">
        <v>40</v>
      </c>
      <c r="S30">
        <v>1</v>
      </c>
      <c r="T30">
        <v>237313000</v>
      </c>
      <c r="U30">
        <v>36356351600</v>
      </c>
      <c r="V30">
        <v>1</v>
      </c>
      <c r="X30">
        <v>237313000</v>
      </c>
      <c r="Y30">
        <v>36356351600</v>
      </c>
      <c r="Z30">
        <v>5.78021524404E-3</v>
      </c>
      <c r="AA30">
        <v>0</v>
      </c>
      <c r="AB30">
        <v>0</v>
      </c>
      <c r="AE30">
        <f t="shared" si="2"/>
        <v>5.78021524404E-3</v>
      </c>
      <c r="AF30" t="str">
        <f>VLOOKUP(M30,'Proforma GICS Map'!$G$5:$H$345,2,FALSE)</f>
        <v>Property &amp; Casualty Insurance</v>
      </c>
      <c r="AG30" t="b">
        <v>0</v>
      </c>
      <c r="AH30" t="s">
        <v>1747</v>
      </c>
      <c r="AI30" s="31">
        <f t="shared" si="1"/>
        <v>5.0809940091957849E-3</v>
      </c>
      <c r="AJ30" s="29">
        <f t="shared" si="3"/>
        <v>6.9922123484421513E-4</v>
      </c>
    </row>
    <row r="31" spans="1:36" x14ac:dyDescent="0.25">
      <c r="A31" t="s">
        <v>79</v>
      </c>
      <c r="B31" t="s">
        <v>80</v>
      </c>
      <c r="C31">
        <v>20221003</v>
      </c>
      <c r="D31" t="s">
        <v>190</v>
      </c>
      <c r="E31" t="s">
        <v>191</v>
      </c>
      <c r="F31" t="s">
        <v>192</v>
      </c>
      <c r="H31" t="s">
        <v>193</v>
      </c>
      <c r="I31" t="s">
        <v>194</v>
      </c>
      <c r="J31" t="s">
        <v>53</v>
      </c>
      <c r="K31" t="s">
        <v>195</v>
      </c>
      <c r="L31" t="s">
        <v>54</v>
      </c>
      <c r="M31">
        <v>40301020</v>
      </c>
      <c r="N31" t="s">
        <v>196</v>
      </c>
      <c r="O31">
        <v>267376</v>
      </c>
      <c r="P31">
        <v>100</v>
      </c>
      <c r="Q31">
        <v>5.2679999999999998</v>
      </c>
      <c r="R31" t="s">
        <v>55</v>
      </c>
      <c r="S31">
        <v>1.1154999999999999</v>
      </c>
      <c r="T31">
        <v>1000036000</v>
      </c>
      <c r="U31">
        <v>5876665552.3439999</v>
      </c>
      <c r="V31">
        <v>0.85</v>
      </c>
      <c r="X31">
        <v>850030600</v>
      </c>
      <c r="Y31">
        <v>4995165719.4924002</v>
      </c>
      <c r="Z31">
        <v>7.9417025547999997E-4</v>
      </c>
      <c r="AA31">
        <v>0</v>
      </c>
      <c r="AB31">
        <v>0</v>
      </c>
      <c r="AE31">
        <f t="shared" si="2"/>
        <v>7.9417025547999997E-4</v>
      </c>
      <c r="AF31" t="str">
        <f>VLOOKUP(M31,'Proforma GICS Map'!$G$5:$H$345,2,FALSE)</f>
        <v>Life &amp; Health Insurance</v>
      </c>
      <c r="AG31" t="b">
        <v>0</v>
      </c>
      <c r="AH31" t="s">
        <v>1747</v>
      </c>
      <c r="AI31" s="31">
        <f t="shared" si="1"/>
        <v>6.981010464119573E-4</v>
      </c>
      <c r="AJ31" s="29">
        <f t="shared" si="3"/>
        <v>9.6069209068042668E-5</v>
      </c>
    </row>
    <row r="32" spans="1:36" x14ac:dyDescent="0.25">
      <c r="A32" t="s">
        <v>79</v>
      </c>
      <c r="B32" t="s">
        <v>80</v>
      </c>
      <c r="C32">
        <v>20221003</v>
      </c>
      <c r="D32" t="s">
        <v>197</v>
      </c>
      <c r="E32" t="s">
        <v>198</v>
      </c>
      <c r="F32" t="s">
        <v>199</v>
      </c>
      <c r="G32">
        <v>26874784</v>
      </c>
      <c r="H32" t="s">
        <v>200</v>
      </c>
      <c r="I32">
        <v>2027342</v>
      </c>
      <c r="J32" t="s">
        <v>38</v>
      </c>
      <c r="K32" t="s">
        <v>201</v>
      </c>
      <c r="L32" t="s">
        <v>39</v>
      </c>
      <c r="M32">
        <v>40301030</v>
      </c>
      <c r="N32">
        <v>148701</v>
      </c>
      <c r="O32">
        <v>5153</v>
      </c>
      <c r="P32">
        <v>1</v>
      </c>
      <c r="Q32">
        <v>47.48</v>
      </c>
      <c r="R32" t="s">
        <v>40</v>
      </c>
      <c r="S32">
        <v>1</v>
      </c>
      <c r="T32">
        <v>760416000</v>
      </c>
      <c r="U32">
        <v>36104551680</v>
      </c>
      <c r="V32">
        <v>1</v>
      </c>
      <c r="X32">
        <v>760416000</v>
      </c>
      <c r="Y32">
        <v>36104551680</v>
      </c>
      <c r="Z32">
        <v>5.74018213643E-3</v>
      </c>
      <c r="AA32">
        <v>0</v>
      </c>
      <c r="AB32">
        <v>0</v>
      </c>
      <c r="AE32">
        <f t="shared" si="2"/>
        <v>5.74018213643E-3</v>
      </c>
      <c r="AF32" t="str">
        <f>VLOOKUP(M32,'Proforma GICS Map'!$G$5:$H$345,2,FALSE)</f>
        <v>Multi-line Insurance</v>
      </c>
      <c r="AG32" t="b">
        <v>0</v>
      </c>
      <c r="AH32" t="s">
        <v>1747</v>
      </c>
      <c r="AI32" s="31">
        <f t="shared" si="1"/>
        <v>5.0458036276329662E-3</v>
      </c>
      <c r="AJ32" s="29">
        <f t="shared" si="3"/>
        <v>6.9437850879703385E-4</v>
      </c>
    </row>
    <row r="33" spans="1:36" x14ac:dyDescent="0.25">
      <c r="A33" t="s">
        <v>79</v>
      </c>
      <c r="B33" t="s">
        <v>80</v>
      </c>
      <c r="C33">
        <v>20221003</v>
      </c>
      <c r="D33" t="s">
        <v>202</v>
      </c>
      <c r="E33" t="s">
        <v>203</v>
      </c>
      <c r="F33" t="s">
        <v>204</v>
      </c>
      <c r="G33" t="s">
        <v>205</v>
      </c>
      <c r="H33" t="s">
        <v>206</v>
      </c>
      <c r="I33">
        <v>2654461</v>
      </c>
      <c r="J33" t="s">
        <v>38</v>
      </c>
      <c r="K33" t="s">
        <v>207</v>
      </c>
      <c r="L33" t="s">
        <v>39</v>
      </c>
      <c r="M33">
        <v>40202010</v>
      </c>
      <c r="N33">
        <v>3099001</v>
      </c>
      <c r="O33">
        <v>11468</v>
      </c>
      <c r="P33">
        <v>1</v>
      </c>
      <c r="Q33">
        <v>92.17</v>
      </c>
      <c r="R33" t="s">
        <v>40</v>
      </c>
      <c r="S33">
        <v>1</v>
      </c>
      <c r="T33">
        <v>383818000</v>
      </c>
      <c r="U33">
        <v>35376505060</v>
      </c>
      <c r="V33">
        <v>1</v>
      </c>
      <c r="X33">
        <v>383818000</v>
      </c>
      <c r="Y33">
        <v>35376505060</v>
      </c>
      <c r="Z33">
        <v>5.6244316282999997E-3</v>
      </c>
      <c r="AA33">
        <v>0</v>
      </c>
      <c r="AB33">
        <v>0</v>
      </c>
      <c r="AE33">
        <f t="shared" si="2"/>
        <v>5.6244316282999997E-3</v>
      </c>
      <c r="AF33" t="str">
        <f>VLOOKUP(M33,'Proforma GICS Map'!$G$5:$H$345,2,FALSE)</f>
        <v>Consumer Finance</v>
      </c>
      <c r="AG33" t="b">
        <v>0</v>
      </c>
      <c r="AH33" t="s">
        <v>1747</v>
      </c>
      <c r="AI33" s="31">
        <f t="shared" si="1"/>
        <v>4.9440552301222756E-3</v>
      </c>
      <c r="AJ33" s="29">
        <f t="shared" si="3"/>
        <v>6.803763981777242E-4</v>
      </c>
    </row>
    <row r="34" spans="1:36" x14ac:dyDescent="0.25">
      <c r="A34" t="s">
        <v>79</v>
      </c>
      <c r="B34" t="s">
        <v>80</v>
      </c>
      <c r="C34">
        <v>20221003</v>
      </c>
      <c r="D34" t="s">
        <v>208</v>
      </c>
      <c r="E34" t="s">
        <v>209</v>
      </c>
      <c r="F34" t="s">
        <v>210</v>
      </c>
      <c r="H34" t="s">
        <v>211</v>
      </c>
      <c r="I34" t="s">
        <v>212</v>
      </c>
      <c r="J34" t="s">
        <v>45</v>
      </c>
      <c r="K34">
        <v>8630</v>
      </c>
      <c r="L34" t="s">
        <v>46</v>
      </c>
      <c r="M34">
        <v>40301040</v>
      </c>
      <c r="N34" t="s">
        <v>213</v>
      </c>
      <c r="O34">
        <v>1741</v>
      </c>
      <c r="P34">
        <v>1</v>
      </c>
      <c r="Q34">
        <v>5762</v>
      </c>
      <c r="R34" t="s">
        <v>47</v>
      </c>
      <c r="S34">
        <v>6.9067928307500002E-3</v>
      </c>
      <c r="T34">
        <v>347699000</v>
      </c>
      <c r="U34">
        <v>13837356342.1644</v>
      </c>
      <c r="V34">
        <v>1</v>
      </c>
      <c r="X34">
        <v>347699000</v>
      </c>
      <c r="Y34">
        <v>13837356342.1644</v>
      </c>
      <c r="Z34">
        <v>2.1999704190999998E-3</v>
      </c>
      <c r="AA34">
        <v>0</v>
      </c>
      <c r="AB34">
        <v>0</v>
      </c>
      <c r="AE34">
        <f t="shared" si="2"/>
        <v>2.1999704190999998E-3</v>
      </c>
      <c r="AF34" t="str">
        <f>VLOOKUP(M34,'Proforma GICS Map'!$G$5:$H$345,2,FALSE)</f>
        <v>Property &amp; Casualty Insurance</v>
      </c>
      <c r="AG34" t="b">
        <v>0</v>
      </c>
      <c r="AH34" t="s">
        <v>1747</v>
      </c>
      <c r="AI34" s="31">
        <f t="shared" si="1"/>
        <v>1.9338443376052236E-3</v>
      </c>
      <c r="AJ34" s="29">
        <f t="shared" si="3"/>
        <v>2.661260814947762E-4</v>
      </c>
    </row>
    <row r="35" spans="1:36" x14ac:dyDescent="0.25">
      <c r="A35" t="s">
        <v>79</v>
      </c>
      <c r="B35" t="s">
        <v>80</v>
      </c>
      <c r="C35">
        <v>20221003</v>
      </c>
      <c r="D35" t="s">
        <v>214</v>
      </c>
      <c r="E35" t="s">
        <v>215</v>
      </c>
      <c r="F35" t="s">
        <v>216</v>
      </c>
      <c r="G35">
        <v>59460303</v>
      </c>
      <c r="H35" t="s">
        <v>217</v>
      </c>
      <c r="I35" t="s">
        <v>218</v>
      </c>
      <c r="J35" t="s">
        <v>38</v>
      </c>
      <c r="K35" t="s">
        <v>219</v>
      </c>
      <c r="L35" t="s">
        <v>33</v>
      </c>
      <c r="M35">
        <v>40101010</v>
      </c>
      <c r="N35">
        <v>3045290</v>
      </c>
      <c r="O35">
        <v>37995</v>
      </c>
      <c r="P35">
        <v>1</v>
      </c>
      <c r="Q35">
        <v>3.68</v>
      </c>
      <c r="R35" t="s">
        <v>40</v>
      </c>
      <c r="S35">
        <v>1</v>
      </c>
      <c r="T35">
        <v>5320094000</v>
      </c>
      <c r="U35">
        <v>19577945920</v>
      </c>
      <c r="V35">
        <v>1</v>
      </c>
      <c r="X35">
        <v>5320094000</v>
      </c>
      <c r="Y35">
        <v>19577945920</v>
      </c>
      <c r="Z35">
        <v>3.1126539510599998E-3</v>
      </c>
      <c r="AA35">
        <v>0</v>
      </c>
      <c r="AB35">
        <v>0</v>
      </c>
      <c r="AE35">
        <f t="shared" si="2"/>
        <v>3.1126539510599998E-3</v>
      </c>
      <c r="AF35" t="str">
        <f>VLOOKUP(M35,'Proforma GICS Map'!$G$5:$H$345,2,FALSE)</f>
        <v>Diversified Banks</v>
      </c>
      <c r="AG35" t="b">
        <v>0</v>
      </c>
      <c r="AH35" t="s">
        <v>1747</v>
      </c>
      <c r="AI35" s="31">
        <f t="shared" si="1"/>
        <v>2.7361223432518199E-3</v>
      </c>
      <c r="AJ35" s="29">
        <f t="shared" si="3"/>
        <v>3.7653160780817992E-4</v>
      </c>
    </row>
    <row r="36" spans="1:36" x14ac:dyDescent="0.25">
      <c r="A36" t="s">
        <v>79</v>
      </c>
      <c r="B36" t="s">
        <v>80</v>
      </c>
      <c r="C36">
        <v>20221003</v>
      </c>
      <c r="D36" t="s">
        <v>220</v>
      </c>
      <c r="E36" t="s">
        <v>221</v>
      </c>
      <c r="F36" t="s">
        <v>222</v>
      </c>
      <c r="H36" t="s">
        <v>223</v>
      </c>
      <c r="I36">
        <v>6129222</v>
      </c>
      <c r="J36" t="s">
        <v>76</v>
      </c>
      <c r="K36" t="s">
        <v>224</v>
      </c>
      <c r="L36" t="s">
        <v>77</v>
      </c>
      <c r="M36">
        <v>40203040</v>
      </c>
      <c r="N36" t="s">
        <v>225</v>
      </c>
      <c r="O36">
        <v>28434</v>
      </c>
      <c r="P36">
        <v>1</v>
      </c>
      <c r="Q36">
        <v>71.760000000000005</v>
      </c>
      <c r="R36" t="s">
        <v>78</v>
      </c>
      <c r="S36">
        <v>0.63959999999999995</v>
      </c>
      <c r="T36">
        <v>193595000</v>
      </c>
      <c r="U36">
        <v>8885564457.1200008</v>
      </c>
      <c r="V36">
        <v>1</v>
      </c>
      <c r="X36">
        <v>193595000</v>
      </c>
      <c r="Y36">
        <v>8885564457.1200008</v>
      </c>
      <c r="Z36">
        <v>1.41269607281E-3</v>
      </c>
      <c r="AA36">
        <v>0</v>
      </c>
      <c r="AB36">
        <v>0</v>
      </c>
      <c r="AE36">
        <f t="shared" si="2"/>
        <v>1.41269607281E-3</v>
      </c>
      <c r="AF36" t="str">
        <f>VLOOKUP(M36,'Proforma GICS Map'!$G$5:$H$345,2,FALSE)</f>
        <v>Financial Exchanges &amp; Data</v>
      </c>
      <c r="AG36" t="b">
        <v>0</v>
      </c>
      <c r="AH36" t="s">
        <v>1747</v>
      </c>
      <c r="AI36" s="31">
        <f t="shared" si="1"/>
        <v>1.2418050158517478E-3</v>
      </c>
      <c r="AJ36" s="29">
        <f t="shared" si="3"/>
        <v>1.7089105695825219E-4</v>
      </c>
    </row>
    <row r="37" spans="1:36" x14ac:dyDescent="0.25">
      <c r="A37" t="s">
        <v>79</v>
      </c>
      <c r="B37" t="s">
        <v>80</v>
      </c>
      <c r="C37">
        <v>20221003</v>
      </c>
      <c r="D37" t="s">
        <v>226</v>
      </c>
      <c r="E37" t="s">
        <v>227</v>
      </c>
      <c r="F37" t="s">
        <v>228</v>
      </c>
      <c r="G37" t="s">
        <v>229</v>
      </c>
      <c r="H37" t="s">
        <v>230</v>
      </c>
      <c r="I37">
        <v>2136646</v>
      </c>
      <c r="J37" t="s">
        <v>38</v>
      </c>
      <c r="K37" t="s">
        <v>231</v>
      </c>
      <c r="L37" t="s">
        <v>137</v>
      </c>
      <c r="M37">
        <v>40101010</v>
      </c>
      <c r="N37">
        <v>3021890</v>
      </c>
      <c r="O37">
        <v>38013</v>
      </c>
      <c r="P37">
        <v>1</v>
      </c>
      <c r="Q37">
        <v>14.01</v>
      </c>
      <c r="R37" t="s">
        <v>40</v>
      </c>
      <c r="S37">
        <v>1</v>
      </c>
      <c r="T37">
        <v>471115000</v>
      </c>
      <c r="U37">
        <v>6600321150</v>
      </c>
      <c r="V37">
        <v>0.33</v>
      </c>
      <c r="X37">
        <v>155467950</v>
      </c>
      <c r="Y37">
        <v>2178105979.5</v>
      </c>
      <c r="Z37">
        <v>3.4629221118000003E-4</v>
      </c>
      <c r="AA37">
        <v>0</v>
      </c>
      <c r="AB37">
        <v>0</v>
      </c>
      <c r="AE37">
        <f t="shared" si="2"/>
        <v>3.4629221118000003E-4</v>
      </c>
      <c r="AF37" t="str">
        <f>VLOOKUP(M37,'Proforma GICS Map'!$G$5:$H$345,2,FALSE)</f>
        <v>Diversified Banks</v>
      </c>
      <c r="AG37" t="b">
        <v>0</v>
      </c>
      <c r="AH37" t="s">
        <v>1747</v>
      </c>
      <c r="AI37" s="31">
        <f t="shared" si="1"/>
        <v>3.0440192555605654E-4</v>
      </c>
      <c r="AJ37" s="29">
        <f t="shared" si="3"/>
        <v>4.189028562394349E-5</v>
      </c>
    </row>
    <row r="38" spans="1:36" x14ac:dyDescent="0.25">
      <c r="A38" t="s">
        <v>79</v>
      </c>
      <c r="B38" t="s">
        <v>80</v>
      </c>
      <c r="C38">
        <v>20221003</v>
      </c>
      <c r="D38" t="s">
        <v>232</v>
      </c>
      <c r="E38" t="s">
        <v>233</v>
      </c>
      <c r="F38" t="s">
        <v>234</v>
      </c>
      <c r="H38" t="s">
        <v>235</v>
      </c>
      <c r="I38">
        <v>7437805</v>
      </c>
      <c r="J38" t="s">
        <v>48</v>
      </c>
      <c r="K38" t="s">
        <v>236</v>
      </c>
      <c r="L38" t="s">
        <v>49</v>
      </c>
      <c r="M38">
        <v>40301020</v>
      </c>
      <c r="N38" t="s">
        <v>237</v>
      </c>
      <c r="O38">
        <v>6948</v>
      </c>
      <c r="P38">
        <v>1</v>
      </c>
      <c r="Q38">
        <v>438.5</v>
      </c>
      <c r="R38" t="s">
        <v>50</v>
      </c>
      <c r="S38">
        <v>1.0137875101378799</v>
      </c>
      <c r="T38">
        <v>30826000</v>
      </c>
      <c r="U38">
        <v>13703569545.8232</v>
      </c>
      <c r="V38">
        <v>1</v>
      </c>
      <c r="X38">
        <v>30826000</v>
      </c>
      <c r="Y38">
        <v>13703569545.8232</v>
      </c>
      <c r="Z38">
        <v>2.1786999547700001E-3</v>
      </c>
      <c r="AA38">
        <v>0</v>
      </c>
      <c r="AB38">
        <v>0</v>
      </c>
      <c r="AE38">
        <f t="shared" si="2"/>
        <v>2.1786999547700001E-3</v>
      </c>
      <c r="AF38" t="str">
        <f>VLOOKUP(M38,'Proforma GICS Map'!$G$5:$H$345,2,FALSE)</f>
        <v>Life &amp; Health Insurance</v>
      </c>
      <c r="AG38" t="b">
        <v>0</v>
      </c>
      <c r="AH38" t="s">
        <v>1747</v>
      </c>
      <c r="AI38" s="31">
        <f t="shared" si="1"/>
        <v>1.9151469193879585E-3</v>
      </c>
      <c r="AJ38" s="29">
        <f t="shared" si="3"/>
        <v>2.6355303538204162E-4</v>
      </c>
    </row>
    <row r="39" spans="1:36" x14ac:dyDescent="0.25">
      <c r="A39" t="s">
        <v>79</v>
      </c>
      <c r="B39" t="s">
        <v>80</v>
      </c>
      <c r="C39">
        <v>20221003</v>
      </c>
      <c r="D39" t="s">
        <v>238</v>
      </c>
      <c r="E39" t="s">
        <v>239</v>
      </c>
      <c r="F39" t="s">
        <v>240</v>
      </c>
      <c r="H39" t="s">
        <v>241</v>
      </c>
      <c r="I39" t="s">
        <v>242</v>
      </c>
      <c r="J39" t="s">
        <v>66</v>
      </c>
      <c r="K39" t="s">
        <v>243</v>
      </c>
      <c r="L39" t="s">
        <v>67</v>
      </c>
      <c r="M39">
        <v>40301040</v>
      </c>
      <c r="N39" t="s">
        <v>244</v>
      </c>
      <c r="O39">
        <v>42752</v>
      </c>
      <c r="P39">
        <v>1</v>
      </c>
      <c r="Q39">
        <v>156.9</v>
      </c>
      <c r="R39" t="s">
        <v>68</v>
      </c>
      <c r="S39">
        <v>0.13191480941608</v>
      </c>
      <c r="T39">
        <v>654654000</v>
      </c>
      <c r="U39">
        <v>13549657694.261101</v>
      </c>
      <c r="V39">
        <v>0.55000000000000004</v>
      </c>
      <c r="X39">
        <v>360059700</v>
      </c>
      <c r="Y39">
        <v>7452311731.8436203</v>
      </c>
      <c r="Z39">
        <v>1.1848264190399999E-3</v>
      </c>
      <c r="AA39">
        <v>0</v>
      </c>
      <c r="AB39">
        <v>0</v>
      </c>
      <c r="AE39">
        <f t="shared" si="2"/>
        <v>1.1848264190399999E-3</v>
      </c>
      <c r="AF39" t="str">
        <f>VLOOKUP(M39,'Proforma GICS Map'!$G$5:$H$345,2,FALSE)</f>
        <v>Property &amp; Casualty Insurance</v>
      </c>
      <c r="AG39" t="b">
        <v>0</v>
      </c>
      <c r="AH39" t="s">
        <v>1747</v>
      </c>
      <c r="AI39" s="31">
        <f t="shared" si="1"/>
        <v>1.0415003045618279E-3</v>
      </c>
      <c r="AJ39" s="29">
        <f t="shared" si="3"/>
        <v>1.4332611447817199E-4</v>
      </c>
    </row>
    <row r="40" spans="1:36" x14ac:dyDescent="0.25">
      <c r="A40" t="s">
        <v>79</v>
      </c>
      <c r="B40" t="s">
        <v>80</v>
      </c>
      <c r="C40">
        <v>20221003</v>
      </c>
      <c r="D40" t="s">
        <v>245</v>
      </c>
      <c r="E40" t="s">
        <v>246</v>
      </c>
      <c r="F40" t="s">
        <v>247</v>
      </c>
      <c r="H40" t="s">
        <v>248</v>
      </c>
      <c r="I40" t="s">
        <v>249</v>
      </c>
      <c r="J40" t="s">
        <v>70</v>
      </c>
      <c r="K40">
        <v>2318</v>
      </c>
      <c r="L40" t="s">
        <v>250</v>
      </c>
      <c r="M40">
        <v>40301020</v>
      </c>
      <c r="N40" t="s">
        <v>251</v>
      </c>
      <c r="O40">
        <v>40680</v>
      </c>
      <c r="P40">
        <v>1</v>
      </c>
      <c r="Q40">
        <v>39.200000000000003</v>
      </c>
      <c r="R40" t="s">
        <v>72</v>
      </c>
      <c r="S40">
        <v>0.12738934642895999</v>
      </c>
      <c r="T40">
        <v>7447577000</v>
      </c>
      <c r="U40">
        <v>37190685087.166702</v>
      </c>
      <c r="V40">
        <v>0.83</v>
      </c>
      <c r="X40">
        <v>6181488910</v>
      </c>
      <c r="Y40">
        <v>30868268622.348301</v>
      </c>
      <c r="Z40">
        <v>4.9076771732000004E-3</v>
      </c>
      <c r="AA40">
        <v>0</v>
      </c>
      <c r="AB40">
        <v>0</v>
      </c>
      <c r="AE40">
        <f t="shared" si="2"/>
        <v>4.9076771732000004E-3</v>
      </c>
      <c r="AF40" t="str">
        <f>VLOOKUP(M40,'Proforma GICS Map'!$G$5:$H$345,2,FALSE)</f>
        <v>Life &amp; Health Insurance</v>
      </c>
      <c r="AG40" t="b">
        <v>0</v>
      </c>
      <c r="AH40" t="s">
        <v>1747</v>
      </c>
      <c r="AI40" s="31">
        <f t="shared" si="1"/>
        <v>4.3140051474361337E-3</v>
      </c>
      <c r="AJ40" s="29">
        <f t="shared" si="3"/>
        <v>5.9367202576386668E-4</v>
      </c>
    </row>
    <row r="41" spans="1:36" x14ac:dyDescent="0.25">
      <c r="A41" t="s">
        <v>79</v>
      </c>
      <c r="B41" t="s">
        <v>80</v>
      </c>
      <c r="C41">
        <v>20221003</v>
      </c>
      <c r="D41" t="s">
        <v>252</v>
      </c>
      <c r="E41" t="s">
        <v>253</v>
      </c>
      <c r="F41" t="s">
        <v>254</v>
      </c>
      <c r="H41" t="s">
        <v>255</v>
      </c>
      <c r="I41">
        <v>6335171</v>
      </c>
      <c r="J41" t="s">
        <v>45</v>
      </c>
      <c r="K41">
        <v>8306</v>
      </c>
      <c r="L41" t="s">
        <v>46</v>
      </c>
      <c r="M41">
        <v>40101010</v>
      </c>
      <c r="N41" t="s">
        <v>256</v>
      </c>
      <c r="O41">
        <v>1602</v>
      </c>
      <c r="P41">
        <v>1</v>
      </c>
      <c r="Q41">
        <v>651.5</v>
      </c>
      <c r="R41" t="s">
        <v>47</v>
      </c>
      <c r="S41">
        <v>6.9067928307500002E-3</v>
      </c>
      <c r="T41">
        <v>13281995000</v>
      </c>
      <c r="U41">
        <v>59765996080.403297</v>
      </c>
      <c r="V41">
        <v>0.95</v>
      </c>
      <c r="X41">
        <v>12617895250</v>
      </c>
      <c r="Y41">
        <v>56777696276.383102</v>
      </c>
      <c r="Z41">
        <v>9.0269592820799993E-3</v>
      </c>
      <c r="AA41">
        <v>0</v>
      </c>
      <c r="AB41">
        <v>0</v>
      </c>
      <c r="AE41">
        <f t="shared" si="2"/>
        <v>9.0269592820799993E-3</v>
      </c>
      <c r="AF41" t="str">
        <f>VLOOKUP(M41,'Proforma GICS Map'!$G$5:$H$345,2,FALSE)</f>
        <v>Diversified Banks</v>
      </c>
      <c r="AG41" t="b">
        <v>0</v>
      </c>
      <c r="AH41" t="s">
        <v>1747</v>
      </c>
      <c r="AI41" s="31">
        <f t="shared" si="1"/>
        <v>7.9349858261421463E-3</v>
      </c>
      <c r="AJ41" s="29">
        <f t="shared" si="3"/>
        <v>1.091973455937853E-3</v>
      </c>
    </row>
    <row r="42" spans="1:36" x14ac:dyDescent="0.25">
      <c r="A42" t="s">
        <v>79</v>
      </c>
      <c r="B42" t="s">
        <v>80</v>
      </c>
      <c r="C42">
        <v>20221003</v>
      </c>
      <c r="D42" t="s">
        <v>257</v>
      </c>
      <c r="E42" t="s">
        <v>258</v>
      </c>
      <c r="F42" t="s">
        <v>259</v>
      </c>
      <c r="H42" t="s">
        <v>260</v>
      </c>
      <c r="I42">
        <v>408284</v>
      </c>
      <c r="J42" t="s">
        <v>53</v>
      </c>
      <c r="K42" t="s">
        <v>261</v>
      </c>
      <c r="L42" t="s">
        <v>54</v>
      </c>
      <c r="M42">
        <v>40101010</v>
      </c>
      <c r="N42" t="s">
        <v>262</v>
      </c>
      <c r="O42">
        <v>3225</v>
      </c>
      <c r="P42">
        <v>100</v>
      </c>
      <c r="Q42">
        <v>5.6680000000000001</v>
      </c>
      <c r="R42" t="s">
        <v>55</v>
      </c>
      <c r="S42">
        <v>1.1154999999999999</v>
      </c>
      <c r="T42">
        <v>2953956000</v>
      </c>
      <c r="U42">
        <v>18676841719.223999</v>
      </c>
      <c r="V42">
        <v>0.84</v>
      </c>
      <c r="X42">
        <v>2481323040</v>
      </c>
      <c r="Y42">
        <v>15688547044.1481</v>
      </c>
      <c r="Z42">
        <v>2.4942870995199999E-3</v>
      </c>
      <c r="AA42">
        <v>0</v>
      </c>
      <c r="AB42">
        <v>0</v>
      </c>
      <c r="AE42">
        <f t="shared" si="2"/>
        <v>2.4942870995199999E-3</v>
      </c>
      <c r="AF42" t="str">
        <f>VLOOKUP(M42,'Proforma GICS Map'!$G$5:$H$345,2,FALSE)</f>
        <v>Diversified Banks</v>
      </c>
      <c r="AG42" t="b">
        <v>0</v>
      </c>
      <c r="AH42" t="s">
        <v>1747</v>
      </c>
      <c r="AI42" s="31">
        <f t="shared" si="1"/>
        <v>2.1925581098270249E-3</v>
      </c>
      <c r="AJ42" s="29">
        <f t="shared" si="3"/>
        <v>3.0172898969297495E-4</v>
      </c>
    </row>
    <row r="43" spans="1:36" x14ac:dyDescent="0.25">
      <c r="A43" t="s">
        <v>79</v>
      </c>
      <c r="B43" t="s">
        <v>80</v>
      </c>
      <c r="C43">
        <v>20221003</v>
      </c>
      <c r="D43" t="s">
        <v>263</v>
      </c>
      <c r="E43" t="s">
        <v>264</v>
      </c>
      <c r="F43" t="s">
        <v>265</v>
      </c>
      <c r="H43" t="s">
        <v>266</v>
      </c>
      <c r="I43" t="s">
        <v>267</v>
      </c>
      <c r="J43" t="s">
        <v>53</v>
      </c>
      <c r="K43" t="s">
        <v>268</v>
      </c>
      <c r="L43" t="s">
        <v>54</v>
      </c>
      <c r="M43">
        <v>40301040</v>
      </c>
      <c r="N43" t="s">
        <v>269</v>
      </c>
      <c r="O43">
        <v>41085</v>
      </c>
      <c r="P43">
        <v>100</v>
      </c>
      <c r="Q43">
        <v>19.145</v>
      </c>
      <c r="R43" t="s">
        <v>55</v>
      </c>
      <c r="S43">
        <v>1.1154999999999999</v>
      </c>
      <c r="T43">
        <v>299894000</v>
      </c>
      <c r="U43">
        <v>6404610487.7650003</v>
      </c>
      <c r="V43">
        <v>0.91</v>
      </c>
      <c r="X43">
        <v>272903540</v>
      </c>
      <c r="Y43">
        <v>5828195543.8661499</v>
      </c>
      <c r="Z43">
        <v>9.2661180909E-4</v>
      </c>
      <c r="AA43">
        <v>0</v>
      </c>
      <c r="AB43">
        <v>0</v>
      </c>
      <c r="AE43">
        <f t="shared" si="2"/>
        <v>9.2661180909E-4</v>
      </c>
      <c r="AF43" t="str">
        <f>VLOOKUP(M43,'Proforma GICS Map'!$G$5:$H$345,2,FALSE)</f>
        <v>Property &amp; Casualty Insurance</v>
      </c>
      <c r="AG43" t="b">
        <v>0</v>
      </c>
      <c r="AH43" t="s">
        <v>1747</v>
      </c>
      <c r="AI43" s="31">
        <f t="shared" si="1"/>
        <v>8.1452140656504911E-4</v>
      </c>
      <c r="AJ43" s="29">
        <f t="shared" si="3"/>
        <v>1.1209040252495089E-4</v>
      </c>
    </row>
    <row r="44" spans="1:36" x14ac:dyDescent="0.25">
      <c r="A44" t="s">
        <v>79</v>
      </c>
      <c r="B44" t="s">
        <v>80</v>
      </c>
      <c r="C44">
        <v>20221003</v>
      </c>
      <c r="D44" t="s">
        <v>270</v>
      </c>
      <c r="E44" t="s">
        <v>271</v>
      </c>
      <c r="F44" t="s">
        <v>272</v>
      </c>
      <c r="H44" t="s">
        <v>273</v>
      </c>
      <c r="I44" t="s">
        <v>274</v>
      </c>
      <c r="J44" t="s">
        <v>51</v>
      </c>
      <c r="K44" t="s">
        <v>275</v>
      </c>
      <c r="L44" t="s">
        <v>52</v>
      </c>
      <c r="M44">
        <v>40101010</v>
      </c>
      <c r="N44" t="s">
        <v>276</v>
      </c>
      <c r="O44">
        <v>701</v>
      </c>
      <c r="P44">
        <v>1</v>
      </c>
      <c r="Q44">
        <v>10.458</v>
      </c>
      <c r="R44" t="s">
        <v>37</v>
      </c>
      <c r="S44">
        <v>0.98080000000000001</v>
      </c>
      <c r="T44">
        <v>2022219000</v>
      </c>
      <c r="U44">
        <v>20742317669.001598</v>
      </c>
      <c r="V44">
        <v>1</v>
      </c>
      <c r="X44">
        <v>2022219000</v>
      </c>
      <c r="Y44">
        <v>20742317669.001598</v>
      </c>
      <c r="Z44">
        <v>3.2977748181699999E-3</v>
      </c>
      <c r="AA44">
        <v>0</v>
      </c>
      <c r="AB44">
        <v>0</v>
      </c>
      <c r="AE44">
        <f t="shared" si="2"/>
        <v>3.2977748181699999E-3</v>
      </c>
      <c r="AF44" t="str">
        <f>VLOOKUP(M44,'Proforma GICS Map'!$G$5:$H$345,2,FALSE)</f>
        <v>Diversified Banks</v>
      </c>
      <c r="AG44" t="b">
        <v>0</v>
      </c>
      <c r="AH44" t="s">
        <v>1747</v>
      </c>
      <c r="AI44" s="31">
        <f t="shared" si="1"/>
        <v>2.8988495042784491E-3</v>
      </c>
      <c r="AJ44" s="29">
        <f t="shared" si="3"/>
        <v>3.9892531389155083E-4</v>
      </c>
    </row>
    <row r="45" spans="1:36" x14ac:dyDescent="0.25">
      <c r="A45" t="s">
        <v>79</v>
      </c>
      <c r="B45" t="s">
        <v>80</v>
      </c>
      <c r="C45">
        <v>20221003</v>
      </c>
      <c r="D45" t="s">
        <v>277</v>
      </c>
      <c r="E45" t="s">
        <v>278</v>
      </c>
      <c r="F45" t="s">
        <v>279</v>
      </c>
      <c r="H45" t="s">
        <v>280</v>
      </c>
      <c r="I45">
        <v>6175203</v>
      </c>
      <c r="J45" t="s">
        <v>281</v>
      </c>
      <c r="K45" t="s">
        <v>282</v>
      </c>
      <c r="L45" t="s">
        <v>283</v>
      </c>
      <c r="M45">
        <v>40101010</v>
      </c>
      <c r="N45" t="s">
        <v>284</v>
      </c>
      <c r="O45">
        <v>7303</v>
      </c>
      <c r="P45">
        <v>1</v>
      </c>
      <c r="Q45">
        <v>33.39</v>
      </c>
      <c r="R45" t="s">
        <v>285</v>
      </c>
      <c r="S45">
        <v>0.69625761531767005</v>
      </c>
      <c r="T45">
        <v>2570070000</v>
      </c>
      <c r="U45">
        <v>59749094725.848701</v>
      </c>
      <c r="V45">
        <v>0.71</v>
      </c>
      <c r="X45">
        <v>1824749700</v>
      </c>
      <c r="Y45">
        <v>42421857255.3526</v>
      </c>
      <c r="Z45">
        <v>6.7445564584099997E-3</v>
      </c>
      <c r="AA45">
        <v>0</v>
      </c>
      <c r="AB45">
        <v>0</v>
      </c>
      <c r="AE45">
        <f t="shared" si="2"/>
        <v>6.7445564584099997E-3</v>
      </c>
      <c r="AF45" t="str">
        <f>VLOOKUP(M45,'Proforma GICS Map'!$G$5:$H$345,2,FALSE)</f>
        <v>Diversified Banks</v>
      </c>
      <c r="AG45" t="b">
        <v>0</v>
      </c>
      <c r="AH45" t="s">
        <v>1747</v>
      </c>
      <c r="AI45" s="31">
        <f t="shared" si="1"/>
        <v>5.9286807693158432E-3</v>
      </c>
      <c r="AJ45" s="29">
        <f t="shared" si="3"/>
        <v>8.158756890941565E-4</v>
      </c>
    </row>
    <row r="46" spans="1:36" x14ac:dyDescent="0.25">
      <c r="A46" t="s">
        <v>79</v>
      </c>
      <c r="B46" t="s">
        <v>80</v>
      </c>
      <c r="C46">
        <v>20221003</v>
      </c>
      <c r="D46" t="s">
        <v>286</v>
      </c>
      <c r="E46" t="s">
        <v>287</v>
      </c>
      <c r="F46" t="s">
        <v>288</v>
      </c>
      <c r="G46">
        <v>25816109</v>
      </c>
      <c r="H46" t="s">
        <v>289</v>
      </c>
      <c r="I46">
        <v>2026082</v>
      </c>
      <c r="J46" t="s">
        <v>38</v>
      </c>
      <c r="K46" t="s">
        <v>290</v>
      </c>
      <c r="L46" t="s">
        <v>39</v>
      </c>
      <c r="M46">
        <v>40202010</v>
      </c>
      <c r="N46">
        <v>144701</v>
      </c>
      <c r="O46">
        <v>4889</v>
      </c>
      <c r="P46">
        <v>1</v>
      </c>
      <c r="Q46">
        <v>134.91</v>
      </c>
      <c r="R46" t="s">
        <v>40</v>
      </c>
      <c r="S46">
        <v>1</v>
      </c>
      <c r="T46">
        <v>749748000</v>
      </c>
      <c r="U46">
        <v>101148502680</v>
      </c>
      <c r="V46">
        <v>0.8</v>
      </c>
      <c r="X46">
        <v>599798400</v>
      </c>
      <c r="Y46">
        <v>80918802144</v>
      </c>
      <c r="Z46">
        <v>1.286509985458E-2</v>
      </c>
      <c r="AA46">
        <v>0</v>
      </c>
      <c r="AB46">
        <v>0</v>
      </c>
      <c r="AE46">
        <f t="shared" si="2"/>
        <v>1.286509985458E-2</v>
      </c>
      <c r="AF46" t="str">
        <f>VLOOKUP(M46,'Proforma GICS Map'!$G$5:$H$345,2,FALSE)</f>
        <v>Consumer Finance</v>
      </c>
      <c r="AG46" t="b">
        <v>0</v>
      </c>
      <c r="AH46" t="s">
        <v>1747</v>
      </c>
      <c r="AI46" s="31">
        <f t="shared" si="1"/>
        <v>1.1308834105481669E-2</v>
      </c>
      <c r="AJ46" s="29">
        <f t="shared" si="3"/>
        <v>1.5562657490983314E-3</v>
      </c>
    </row>
    <row r="47" spans="1:36" x14ac:dyDescent="0.25">
      <c r="A47" t="s">
        <v>79</v>
      </c>
      <c r="B47" t="s">
        <v>80</v>
      </c>
      <c r="C47">
        <v>20221003</v>
      </c>
      <c r="D47" t="s">
        <v>291</v>
      </c>
      <c r="E47" t="s">
        <v>292</v>
      </c>
      <c r="F47" t="s">
        <v>293</v>
      </c>
      <c r="H47" t="s">
        <v>294</v>
      </c>
      <c r="I47">
        <v>7124594</v>
      </c>
      <c r="J47" t="s">
        <v>48</v>
      </c>
      <c r="K47" t="s">
        <v>295</v>
      </c>
      <c r="L47" t="s">
        <v>49</v>
      </c>
      <c r="M47">
        <v>40301030</v>
      </c>
      <c r="N47" t="s">
        <v>296</v>
      </c>
      <c r="O47">
        <v>2726</v>
      </c>
      <c r="P47">
        <v>1</v>
      </c>
      <c r="Q47">
        <v>126.7</v>
      </c>
      <c r="R47" t="s">
        <v>50</v>
      </c>
      <c r="S47">
        <v>1.0137875101378799</v>
      </c>
      <c r="T47">
        <v>45800000</v>
      </c>
      <c r="U47">
        <v>5882866991.0786896</v>
      </c>
      <c r="V47">
        <v>1</v>
      </c>
      <c r="X47">
        <v>45800000</v>
      </c>
      <c r="Y47">
        <v>5882866991.0786896</v>
      </c>
      <c r="Z47">
        <v>9.3530390053000003E-4</v>
      </c>
      <c r="AA47">
        <v>0</v>
      </c>
      <c r="AB47">
        <v>0</v>
      </c>
      <c r="AE47">
        <f t="shared" ref="AE47:AE78" si="4">Z47</f>
        <v>9.3530390053000003E-4</v>
      </c>
      <c r="AF47" t="str">
        <f>VLOOKUP(M47,'Proforma GICS Map'!$G$5:$H$345,2,FALSE)</f>
        <v>Multi-line Insurance</v>
      </c>
      <c r="AG47" t="b">
        <v>0</v>
      </c>
      <c r="AH47" t="s">
        <v>1747</v>
      </c>
      <c r="AI47" s="31">
        <f t="shared" si="1"/>
        <v>8.2216203285278091E-4</v>
      </c>
      <c r="AJ47" s="29">
        <f t="shared" ref="AJ47:AJ78" si="5">ABS(AI47-AE47)</f>
        <v>1.1314186767721912E-4</v>
      </c>
    </row>
    <row r="48" spans="1:36" x14ac:dyDescent="0.25">
      <c r="A48" t="s">
        <v>79</v>
      </c>
      <c r="B48" t="s">
        <v>80</v>
      </c>
      <c r="C48">
        <v>20221003</v>
      </c>
      <c r="D48" t="s">
        <v>297</v>
      </c>
      <c r="E48" t="s">
        <v>298</v>
      </c>
      <c r="F48" t="s">
        <v>299</v>
      </c>
      <c r="H48" t="s">
        <v>300</v>
      </c>
      <c r="I48">
        <v>560399</v>
      </c>
      <c r="J48" t="s">
        <v>53</v>
      </c>
      <c r="K48" t="s">
        <v>301</v>
      </c>
      <c r="L48" t="s">
        <v>54</v>
      </c>
      <c r="M48">
        <v>40301020</v>
      </c>
      <c r="N48" t="s">
        <v>302</v>
      </c>
      <c r="O48">
        <v>3119</v>
      </c>
      <c r="P48">
        <v>100</v>
      </c>
      <c r="Q48">
        <v>2.165</v>
      </c>
      <c r="R48" t="s">
        <v>55</v>
      </c>
      <c r="S48">
        <v>1.1154999999999999</v>
      </c>
      <c r="T48">
        <v>5972710000</v>
      </c>
      <c r="U48">
        <v>14424438080.825001</v>
      </c>
      <c r="V48">
        <v>1</v>
      </c>
      <c r="X48">
        <v>5972710000</v>
      </c>
      <c r="Y48">
        <v>14424438080.825001</v>
      </c>
      <c r="Z48">
        <v>2.2933092351700001E-3</v>
      </c>
      <c r="AA48">
        <v>0</v>
      </c>
      <c r="AB48">
        <v>0</v>
      </c>
      <c r="AE48">
        <f t="shared" si="4"/>
        <v>2.2933092351700001E-3</v>
      </c>
      <c r="AF48" t="str">
        <f>VLOOKUP(M48,'Proforma GICS Map'!$G$5:$H$345,2,FALSE)</f>
        <v>Life &amp; Health Insurance</v>
      </c>
      <c r="AG48" t="b">
        <v>0</v>
      </c>
      <c r="AH48" t="s">
        <v>1747</v>
      </c>
      <c r="AI48" s="31">
        <f t="shared" si="1"/>
        <v>2.0158921412424501E-3</v>
      </c>
      <c r="AJ48" s="29">
        <f t="shared" si="5"/>
        <v>2.7741709392755005E-4</v>
      </c>
    </row>
    <row r="49" spans="1:36" x14ac:dyDescent="0.25">
      <c r="A49" t="s">
        <v>79</v>
      </c>
      <c r="B49" t="s">
        <v>80</v>
      </c>
      <c r="C49">
        <v>20221003</v>
      </c>
      <c r="D49" t="s">
        <v>303</v>
      </c>
      <c r="E49" t="s">
        <v>304</v>
      </c>
      <c r="F49" t="s">
        <v>305</v>
      </c>
      <c r="H49" t="s">
        <v>306</v>
      </c>
      <c r="I49" t="s">
        <v>307</v>
      </c>
      <c r="J49" t="s">
        <v>308</v>
      </c>
      <c r="K49">
        <v>105560</v>
      </c>
      <c r="L49" t="s">
        <v>309</v>
      </c>
      <c r="M49">
        <v>40101010</v>
      </c>
      <c r="N49" t="s">
        <v>310</v>
      </c>
      <c r="O49">
        <v>16909</v>
      </c>
      <c r="P49">
        <v>1</v>
      </c>
      <c r="Q49">
        <v>43700</v>
      </c>
      <c r="R49" t="s">
        <v>311</v>
      </c>
      <c r="S49">
        <v>6.9404922196999997E-4</v>
      </c>
      <c r="T49">
        <v>412352000</v>
      </c>
      <c r="U49">
        <v>12506615954.788601</v>
      </c>
      <c r="V49">
        <v>0.94</v>
      </c>
      <c r="X49">
        <v>387610880</v>
      </c>
      <c r="Y49">
        <v>11756218997.501301</v>
      </c>
      <c r="Z49">
        <v>1.86909503487E-3</v>
      </c>
      <c r="AA49">
        <v>0</v>
      </c>
      <c r="AB49">
        <v>0</v>
      </c>
      <c r="AE49">
        <f t="shared" si="4"/>
        <v>1.86909503487E-3</v>
      </c>
      <c r="AF49" t="str">
        <f>VLOOKUP(M49,'Proforma GICS Map'!$G$5:$H$345,2,FALSE)</f>
        <v>Diversified Banks</v>
      </c>
      <c r="AG49" t="b">
        <v>0</v>
      </c>
      <c r="AH49" t="s">
        <v>1747</v>
      </c>
      <c r="AI49" s="31">
        <f t="shared" si="1"/>
        <v>1.6429942958604731E-3</v>
      </c>
      <c r="AJ49" s="29">
        <f t="shared" si="5"/>
        <v>2.2610073900952688E-4</v>
      </c>
    </row>
    <row r="50" spans="1:36" x14ac:dyDescent="0.25">
      <c r="A50" t="s">
        <v>79</v>
      </c>
      <c r="B50" t="s">
        <v>80</v>
      </c>
      <c r="C50">
        <v>20221003</v>
      </c>
      <c r="D50" t="s">
        <v>312</v>
      </c>
      <c r="E50" t="s">
        <v>313</v>
      </c>
      <c r="F50" t="s">
        <v>314</v>
      </c>
      <c r="H50" t="s">
        <v>315</v>
      </c>
      <c r="I50">
        <v>4574813</v>
      </c>
      <c r="J50" t="s">
        <v>51</v>
      </c>
      <c r="K50" t="s">
        <v>316</v>
      </c>
      <c r="L50" t="s">
        <v>52</v>
      </c>
      <c r="M50">
        <v>40101010</v>
      </c>
      <c r="N50" t="s">
        <v>317</v>
      </c>
      <c r="O50">
        <v>765</v>
      </c>
      <c r="P50">
        <v>1</v>
      </c>
      <c r="Q50">
        <v>8.06</v>
      </c>
      <c r="R50" t="s">
        <v>37</v>
      </c>
      <c r="S50">
        <v>0.98080000000000001</v>
      </c>
      <c r="T50">
        <v>864699000</v>
      </c>
      <c r="U50">
        <v>6835660040.3520002</v>
      </c>
      <c r="V50">
        <v>0.75</v>
      </c>
      <c r="X50">
        <v>648524250</v>
      </c>
      <c r="Y50">
        <v>5126745030.2639999</v>
      </c>
      <c r="Z50">
        <v>8.1508975659000003E-4</v>
      </c>
      <c r="AA50">
        <v>0</v>
      </c>
      <c r="AB50">
        <v>0</v>
      </c>
      <c r="AE50">
        <f t="shared" si="4"/>
        <v>8.1508975659000003E-4</v>
      </c>
      <c r="AF50" t="str">
        <f>VLOOKUP(M50,'Proforma GICS Map'!$G$5:$H$345,2,FALSE)</f>
        <v>Diversified Banks</v>
      </c>
      <c r="AG50" t="b">
        <v>0</v>
      </c>
      <c r="AH50" t="s">
        <v>1747</v>
      </c>
      <c r="AI50" s="31">
        <f t="shared" si="1"/>
        <v>7.1648995674928077E-4</v>
      </c>
      <c r="AJ50" s="29">
        <f t="shared" si="5"/>
        <v>9.859979984071926E-5</v>
      </c>
    </row>
    <row r="51" spans="1:36" x14ac:dyDescent="0.25">
      <c r="A51" t="s">
        <v>79</v>
      </c>
      <c r="B51" t="s">
        <v>80</v>
      </c>
      <c r="C51">
        <v>20221003</v>
      </c>
      <c r="D51" t="s">
        <v>318</v>
      </c>
      <c r="E51" t="s">
        <v>319</v>
      </c>
      <c r="F51" t="s">
        <v>320</v>
      </c>
      <c r="H51" t="s">
        <v>321</v>
      </c>
      <c r="I51" t="s">
        <v>322</v>
      </c>
      <c r="J51" t="s">
        <v>43</v>
      </c>
      <c r="K51" t="s">
        <v>323</v>
      </c>
      <c r="L51" t="s">
        <v>44</v>
      </c>
      <c r="M51">
        <v>40101010</v>
      </c>
      <c r="N51" t="s">
        <v>324</v>
      </c>
      <c r="O51">
        <v>3371</v>
      </c>
      <c r="P51">
        <v>1</v>
      </c>
      <c r="Q51">
        <v>7.3419999999999996</v>
      </c>
      <c r="R51" t="s">
        <v>37</v>
      </c>
      <c r="S51">
        <v>0.98080000000000001</v>
      </c>
      <c r="T51">
        <v>1252358000</v>
      </c>
      <c r="U51">
        <v>9018272037.2287998</v>
      </c>
      <c r="V51">
        <v>0.84</v>
      </c>
      <c r="X51">
        <v>1051980720</v>
      </c>
      <c r="Y51">
        <v>7575348511.2721901</v>
      </c>
      <c r="Z51">
        <v>1.2043877621599999E-3</v>
      </c>
      <c r="AA51">
        <v>0</v>
      </c>
      <c r="AB51">
        <v>0</v>
      </c>
      <c r="AE51">
        <f t="shared" si="4"/>
        <v>1.2043877621599999E-3</v>
      </c>
      <c r="AF51" t="str">
        <f>VLOOKUP(M51,'Proforma GICS Map'!$G$5:$H$345,2,FALSE)</f>
        <v>Diversified Banks</v>
      </c>
      <c r="AG51" t="b">
        <v>0</v>
      </c>
      <c r="AH51" t="s">
        <v>1747</v>
      </c>
      <c r="AI51" s="31">
        <f t="shared" si="1"/>
        <v>1.0586953505902447E-3</v>
      </c>
      <c r="AJ51" s="29">
        <f t="shared" si="5"/>
        <v>1.4569241156975527E-4</v>
      </c>
    </row>
    <row r="52" spans="1:36" x14ac:dyDescent="0.25">
      <c r="A52" t="s">
        <v>79</v>
      </c>
      <c r="B52" t="s">
        <v>80</v>
      </c>
      <c r="C52">
        <v>20221003</v>
      </c>
      <c r="D52" t="s">
        <v>325</v>
      </c>
      <c r="E52" t="s">
        <v>326</v>
      </c>
      <c r="F52" t="s">
        <v>327</v>
      </c>
      <c r="G52">
        <v>63671101</v>
      </c>
      <c r="H52" t="s">
        <v>328</v>
      </c>
      <c r="I52">
        <v>2076009</v>
      </c>
      <c r="J52" t="s">
        <v>56</v>
      </c>
      <c r="K52" t="s">
        <v>329</v>
      </c>
      <c r="L52" t="s">
        <v>57</v>
      </c>
      <c r="M52">
        <v>40101010</v>
      </c>
      <c r="N52" t="s">
        <v>330</v>
      </c>
      <c r="O52">
        <v>3633</v>
      </c>
      <c r="P52">
        <v>1</v>
      </c>
      <c r="Q52">
        <v>121.07</v>
      </c>
      <c r="R52" t="s">
        <v>58</v>
      </c>
      <c r="S52">
        <v>0.72416539937722002</v>
      </c>
      <c r="T52">
        <v>674493000</v>
      </c>
      <c r="U52">
        <v>59135974733.869301</v>
      </c>
      <c r="V52">
        <v>1</v>
      </c>
      <c r="X52">
        <v>674493000</v>
      </c>
      <c r="Y52">
        <v>59135974733.869301</v>
      </c>
      <c r="Z52">
        <v>9.4018967136399994E-3</v>
      </c>
      <c r="AA52">
        <v>0</v>
      </c>
      <c r="AB52">
        <v>0</v>
      </c>
      <c r="AE52">
        <f t="shared" si="4"/>
        <v>9.4018967136399994E-3</v>
      </c>
      <c r="AF52" t="str">
        <f>VLOOKUP(M52,'Proforma GICS Map'!$G$5:$H$345,2,FALSE)</f>
        <v>Diversified Banks</v>
      </c>
      <c r="AG52" t="b">
        <v>0</v>
      </c>
      <c r="AH52" t="s">
        <v>1747</v>
      </c>
      <c r="AI52" s="31">
        <f t="shared" si="1"/>
        <v>8.2645678162806407E-3</v>
      </c>
      <c r="AJ52" s="29">
        <f t="shared" si="5"/>
        <v>1.1373288973593586E-3</v>
      </c>
    </row>
    <row r="53" spans="1:36" x14ac:dyDescent="0.25">
      <c r="A53" t="s">
        <v>79</v>
      </c>
      <c r="B53" t="s">
        <v>80</v>
      </c>
      <c r="C53">
        <v>20221003</v>
      </c>
      <c r="D53" t="s">
        <v>331</v>
      </c>
      <c r="E53" t="s">
        <v>332</v>
      </c>
      <c r="F53" t="s">
        <v>333</v>
      </c>
      <c r="G53">
        <v>540424108</v>
      </c>
      <c r="H53" t="s">
        <v>334</v>
      </c>
      <c r="I53">
        <v>2523022</v>
      </c>
      <c r="J53" t="s">
        <v>38</v>
      </c>
      <c r="K53" t="s">
        <v>335</v>
      </c>
      <c r="L53" t="s">
        <v>39</v>
      </c>
      <c r="M53">
        <v>40301040</v>
      </c>
      <c r="N53">
        <v>678101</v>
      </c>
      <c r="O53">
        <v>4684</v>
      </c>
      <c r="P53">
        <v>1</v>
      </c>
      <c r="Q53">
        <v>49.84</v>
      </c>
      <c r="R53" t="s">
        <v>40</v>
      </c>
      <c r="S53">
        <v>1</v>
      </c>
      <c r="T53">
        <v>240947000</v>
      </c>
      <c r="U53">
        <v>12008798480</v>
      </c>
      <c r="V53">
        <v>0.83</v>
      </c>
      <c r="X53">
        <v>199986010</v>
      </c>
      <c r="Y53">
        <v>9967302738.3999996</v>
      </c>
      <c r="Z53">
        <v>1.58467922921E-3</v>
      </c>
      <c r="AA53">
        <v>0</v>
      </c>
      <c r="AB53">
        <v>0</v>
      </c>
      <c r="AE53">
        <f t="shared" si="4"/>
        <v>1.58467922921E-3</v>
      </c>
      <c r="AF53" t="str">
        <f>VLOOKUP(M53,'Proforma GICS Map'!$G$5:$H$345,2,FALSE)</f>
        <v>Property &amp; Casualty Insurance</v>
      </c>
      <c r="AG53" t="b">
        <v>0</v>
      </c>
      <c r="AH53" t="s">
        <v>1747</v>
      </c>
      <c r="AI53" s="31">
        <f t="shared" si="1"/>
        <v>1.3929837091148369E-3</v>
      </c>
      <c r="AJ53" s="29">
        <f t="shared" si="5"/>
        <v>1.9169552009516309E-4</v>
      </c>
    </row>
    <row r="54" spans="1:36" x14ac:dyDescent="0.25">
      <c r="A54" t="s">
        <v>79</v>
      </c>
      <c r="B54" t="s">
        <v>80</v>
      </c>
      <c r="C54">
        <v>20221003</v>
      </c>
      <c r="D54" t="s">
        <v>336</v>
      </c>
      <c r="E54" t="s">
        <v>337</v>
      </c>
      <c r="F54" t="s">
        <v>338</v>
      </c>
      <c r="G54">
        <v>665859104</v>
      </c>
      <c r="H54" t="s">
        <v>339</v>
      </c>
      <c r="I54">
        <v>2648668</v>
      </c>
      <c r="J54" t="s">
        <v>69</v>
      </c>
      <c r="K54" t="s">
        <v>340</v>
      </c>
      <c r="L54" t="s">
        <v>39</v>
      </c>
      <c r="M54">
        <v>40203010</v>
      </c>
      <c r="N54">
        <v>798201</v>
      </c>
      <c r="O54">
        <v>4155</v>
      </c>
      <c r="P54">
        <v>1</v>
      </c>
      <c r="Q54">
        <v>85.56</v>
      </c>
      <c r="R54" t="s">
        <v>40</v>
      </c>
      <c r="S54">
        <v>1</v>
      </c>
      <c r="T54">
        <v>208387000</v>
      </c>
      <c r="U54">
        <v>17829591720</v>
      </c>
      <c r="V54">
        <v>1</v>
      </c>
      <c r="X54">
        <v>208387000</v>
      </c>
      <c r="Y54">
        <v>17829591720</v>
      </c>
      <c r="Z54">
        <v>2.8346870167000001E-3</v>
      </c>
      <c r="AA54">
        <v>0</v>
      </c>
      <c r="AB54">
        <v>0</v>
      </c>
      <c r="AE54">
        <f t="shared" si="4"/>
        <v>2.8346870167000001E-3</v>
      </c>
      <c r="AF54" t="str">
        <f>VLOOKUP(M54,'Proforma GICS Map'!$G$5:$H$345,2,FALSE)</f>
        <v>Asset Management &amp; Custody Banks</v>
      </c>
      <c r="AG54" t="b">
        <v>0</v>
      </c>
      <c r="AH54" t="s">
        <v>1747</v>
      </c>
      <c r="AI54" s="31">
        <f t="shared" si="1"/>
        <v>2.4917805205659513E-3</v>
      </c>
      <c r="AJ54" s="29">
        <f t="shared" si="5"/>
        <v>3.429064961340488E-4</v>
      </c>
    </row>
    <row r="55" spans="1:36" x14ac:dyDescent="0.25">
      <c r="A55" t="s">
        <v>79</v>
      </c>
      <c r="B55" t="s">
        <v>80</v>
      </c>
      <c r="C55">
        <v>20221003</v>
      </c>
      <c r="D55" t="s">
        <v>341</v>
      </c>
      <c r="E55" t="s">
        <v>342</v>
      </c>
      <c r="F55" t="s">
        <v>343</v>
      </c>
      <c r="G55">
        <v>354613101</v>
      </c>
      <c r="H55" t="s">
        <v>344</v>
      </c>
      <c r="I55">
        <v>2350684</v>
      </c>
      <c r="J55" t="s">
        <v>38</v>
      </c>
      <c r="K55" t="s">
        <v>345</v>
      </c>
      <c r="L55" t="s">
        <v>39</v>
      </c>
      <c r="M55">
        <v>40203010</v>
      </c>
      <c r="N55">
        <v>488501</v>
      </c>
      <c r="O55">
        <v>4316</v>
      </c>
      <c r="P55">
        <v>1</v>
      </c>
      <c r="Q55">
        <v>21.52</v>
      </c>
      <c r="R55" t="s">
        <v>40</v>
      </c>
      <c r="S55">
        <v>1</v>
      </c>
      <c r="T55">
        <v>498357000</v>
      </c>
      <c r="U55">
        <v>10724642640</v>
      </c>
      <c r="V55">
        <v>0.56999999999999995</v>
      </c>
      <c r="X55">
        <v>284063490</v>
      </c>
      <c r="Y55">
        <v>6113046304.8000002</v>
      </c>
      <c r="Z55">
        <v>9.7189959618000003E-4</v>
      </c>
      <c r="AA55">
        <v>0</v>
      </c>
      <c r="AB55">
        <v>0</v>
      </c>
      <c r="AE55">
        <f t="shared" si="4"/>
        <v>9.7189959618000003E-4</v>
      </c>
      <c r="AF55" t="str">
        <f>VLOOKUP(M55,'Proforma GICS Map'!$G$5:$H$345,2,FALSE)</f>
        <v>Asset Management &amp; Custody Banks</v>
      </c>
      <c r="AG55" t="b">
        <v>0</v>
      </c>
      <c r="AH55" t="s">
        <v>1747</v>
      </c>
      <c r="AI55" s="31">
        <f t="shared" si="1"/>
        <v>8.5433081939457394E-4</v>
      </c>
      <c r="AJ55" s="29">
        <f t="shared" si="5"/>
        <v>1.175687767854261E-4</v>
      </c>
    </row>
    <row r="56" spans="1:36" x14ac:dyDescent="0.25">
      <c r="A56" t="s">
        <v>79</v>
      </c>
      <c r="B56" t="s">
        <v>80</v>
      </c>
      <c r="C56">
        <v>20221003</v>
      </c>
      <c r="D56" t="s">
        <v>346</v>
      </c>
      <c r="E56" t="s">
        <v>347</v>
      </c>
      <c r="F56" t="s">
        <v>348</v>
      </c>
      <c r="H56" t="s">
        <v>349</v>
      </c>
      <c r="I56">
        <v>4056719</v>
      </c>
      <c r="J56" t="s">
        <v>51</v>
      </c>
      <c r="K56" t="s">
        <v>350</v>
      </c>
      <c r="L56" t="s">
        <v>52</v>
      </c>
      <c r="M56">
        <v>40301030</v>
      </c>
      <c r="N56" t="s">
        <v>351</v>
      </c>
      <c r="O56">
        <v>800</v>
      </c>
      <c r="P56">
        <v>1</v>
      </c>
      <c r="Q56">
        <v>14.02</v>
      </c>
      <c r="R56" t="s">
        <v>37</v>
      </c>
      <c r="S56">
        <v>0.98080000000000001</v>
      </c>
      <c r="T56">
        <v>1586594000</v>
      </c>
      <c r="U56">
        <v>21816962160.703999</v>
      </c>
      <c r="V56">
        <v>0.76</v>
      </c>
      <c r="X56">
        <v>1205811440</v>
      </c>
      <c r="Y56">
        <v>16580891242.135</v>
      </c>
      <c r="Z56">
        <v>2.6361589130899999E-3</v>
      </c>
      <c r="AA56">
        <v>0</v>
      </c>
      <c r="AB56">
        <v>0</v>
      </c>
      <c r="AE56">
        <f t="shared" si="4"/>
        <v>2.6361589130899999E-3</v>
      </c>
      <c r="AF56" t="str">
        <f>VLOOKUP(M56,'Proforma GICS Map'!$G$5:$H$345,2,FALSE)</f>
        <v>Multi-line Insurance</v>
      </c>
      <c r="AG56" t="b">
        <v>0</v>
      </c>
      <c r="AH56" t="s">
        <v>1747</v>
      </c>
      <c r="AI56" s="31">
        <f t="shared" si="1"/>
        <v>2.3172679699911031E-3</v>
      </c>
      <c r="AJ56" s="29">
        <f t="shared" si="5"/>
        <v>3.1889094309889678E-4</v>
      </c>
    </row>
    <row r="57" spans="1:36" x14ac:dyDescent="0.25">
      <c r="A57" t="s">
        <v>79</v>
      </c>
      <c r="B57" t="s">
        <v>80</v>
      </c>
      <c r="C57">
        <v>20221003</v>
      </c>
      <c r="D57" t="s">
        <v>352</v>
      </c>
      <c r="E57" t="s">
        <v>353</v>
      </c>
      <c r="F57" t="s">
        <v>354</v>
      </c>
      <c r="G57">
        <v>136069101</v>
      </c>
      <c r="H57" t="s">
        <v>355</v>
      </c>
      <c r="I57">
        <v>2170525</v>
      </c>
      <c r="J57" t="s">
        <v>56</v>
      </c>
      <c r="K57" t="s">
        <v>356</v>
      </c>
      <c r="L57" t="s">
        <v>57</v>
      </c>
      <c r="M57">
        <v>40101010</v>
      </c>
      <c r="N57" t="s">
        <v>357</v>
      </c>
      <c r="O57">
        <v>3640</v>
      </c>
      <c r="P57">
        <v>1</v>
      </c>
      <c r="Q57">
        <v>60.46</v>
      </c>
      <c r="R57" t="s">
        <v>58</v>
      </c>
      <c r="S57">
        <v>0.72416539937722002</v>
      </c>
      <c r="T57">
        <v>903857000</v>
      </c>
      <c r="U57">
        <v>39573607227.170799</v>
      </c>
      <c r="V57">
        <v>1</v>
      </c>
      <c r="X57">
        <v>903857000</v>
      </c>
      <c r="Y57">
        <v>39573607227.170799</v>
      </c>
      <c r="Z57">
        <v>6.29171953976E-3</v>
      </c>
      <c r="AA57">
        <v>0</v>
      </c>
      <c r="AB57">
        <v>0</v>
      </c>
      <c r="AE57">
        <f t="shared" si="4"/>
        <v>6.29171953976E-3</v>
      </c>
      <c r="AF57" t="str">
        <f>VLOOKUP(M57,'Proforma GICS Map'!$G$5:$H$345,2,FALSE)</f>
        <v>Diversified Banks</v>
      </c>
      <c r="AG57" t="b">
        <v>0</v>
      </c>
      <c r="AH57" t="s">
        <v>1747</v>
      </c>
      <c r="AI57" s="31">
        <f t="shared" si="1"/>
        <v>5.5306226393608158E-3</v>
      </c>
      <c r="AJ57" s="29">
        <f t="shared" si="5"/>
        <v>7.610969003991842E-4</v>
      </c>
    </row>
    <row r="58" spans="1:36" x14ac:dyDescent="0.25">
      <c r="A58" t="s">
        <v>79</v>
      </c>
      <c r="B58" t="s">
        <v>80</v>
      </c>
      <c r="C58">
        <v>20221003</v>
      </c>
      <c r="D58" t="s">
        <v>358</v>
      </c>
      <c r="E58" t="s">
        <v>359</v>
      </c>
      <c r="F58" t="s">
        <v>360</v>
      </c>
      <c r="G58" t="s">
        <v>361</v>
      </c>
      <c r="H58" t="s">
        <v>362</v>
      </c>
      <c r="I58">
        <v>2232878</v>
      </c>
      <c r="J58" t="s">
        <v>38</v>
      </c>
      <c r="K58" t="s">
        <v>363</v>
      </c>
      <c r="L58" t="s">
        <v>364</v>
      </c>
      <c r="M58">
        <v>40101010</v>
      </c>
      <c r="N58">
        <v>6145201</v>
      </c>
      <c r="O58">
        <v>65682</v>
      </c>
      <c r="P58">
        <v>1</v>
      </c>
      <c r="Q58">
        <v>122.8</v>
      </c>
      <c r="R58" t="s">
        <v>40</v>
      </c>
      <c r="S58">
        <v>1</v>
      </c>
      <c r="T58">
        <v>94382000</v>
      </c>
      <c r="U58">
        <v>11590109600</v>
      </c>
      <c r="V58">
        <v>0.72</v>
      </c>
      <c r="X58">
        <v>67955040</v>
      </c>
      <c r="Y58">
        <v>8344878912</v>
      </c>
      <c r="Z58">
        <v>1.3267336840500001E-3</v>
      </c>
      <c r="AA58">
        <v>0</v>
      </c>
      <c r="AB58">
        <v>0</v>
      </c>
      <c r="AE58">
        <f t="shared" si="4"/>
        <v>1.3267336840500001E-3</v>
      </c>
      <c r="AF58" t="str">
        <f>VLOOKUP(M58,'Proforma GICS Map'!$G$5:$H$345,2,FALSE)</f>
        <v>Diversified Banks</v>
      </c>
      <c r="AG58" t="b">
        <v>0</v>
      </c>
      <c r="AH58" t="s">
        <v>1747</v>
      </c>
      <c r="AI58" s="31">
        <f t="shared" si="1"/>
        <v>1.1662413276731607E-3</v>
      </c>
      <c r="AJ58" s="29">
        <f t="shared" si="5"/>
        <v>1.6049235637683942E-4</v>
      </c>
    </row>
    <row r="59" spans="1:36" x14ac:dyDescent="0.25">
      <c r="A59" t="s">
        <v>79</v>
      </c>
      <c r="B59" t="s">
        <v>80</v>
      </c>
      <c r="C59">
        <v>20221003</v>
      </c>
      <c r="D59" t="s">
        <v>365</v>
      </c>
      <c r="E59" t="s">
        <v>366</v>
      </c>
      <c r="F59" t="s">
        <v>367</v>
      </c>
      <c r="H59" t="s">
        <v>368</v>
      </c>
      <c r="I59">
        <v>4846523</v>
      </c>
      <c r="J59" t="s">
        <v>61</v>
      </c>
      <c r="K59" t="s">
        <v>369</v>
      </c>
      <c r="L59" t="s">
        <v>62</v>
      </c>
      <c r="M59">
        <v>40101010</v>
      </c>
      <c r="N59" t="s">
        <v>370</v>
      </c>
      <c r="O59">
        <v>6757</v>
      </c>
      <c r="P59">
        <v>1</v>
      </c>
      <c r="Q59">
        <v>146.85</v>
      </c>
      <c r="R59" t="s">
        <v>63</v>
      </c>
      <c r="S59">
        <v>9.0175391135759994E-2</v>
      </c>
      <c r="T59">
        <v>1132006000</v>
      </c>
      <c r="U59">
        <v>14990313458.6772</v>
      </c>
      <c r="V59">
        <v>0.81</v>
      </c>
      <c r="X59">
        <v>916924860</v>
      </c>
      <c r="Y59">
        <v>12142153901.528601</v>
      </c>
      <c r="Z59">
        <v>1.9304539643900001E-3</v>
      </c>
      <c r="AA59">
        <v>0</v>
      </c>
      <c r="AB59">
        <v>0</v>
      </c>
      <c r="AE59">
        <f t="shared" si="4"/>
        <v>1.9304539643900001E-3</v>
      </c>
      <c r="AF59" t="str">
        <f>VLOOKUP(M59,'Proforma GICS Map'!$G$5:$H$345,2,FALSE)</f>
        <v>Diversified Banks</v>
      </c>
      <c r="AG59" t="b">
        <v>0</v>
      </c>
      <c r="AH59" t="s">
        <v>1747</v>
      </c>
      <c r="AI59" s="31">
        <f t="shared" si="1"/>
        <v>1.6969307567264269E-3</v>
      </c>
      <c r="AJ59" s="29">
        <f t="shared" si="5"/>
        <v>2.3352320766357321E-4</v>
      </c>
    </row>
    <row r="60" spans="1:36" x14ac:dyDescent="0.25">
      <c r="A60" t="s">
        <v>79</v>
      </c>
      <c r="B60" t="s">
        <v>80</v>
      </c>
      <c r="C60">
        <v>20221003</v>
      </c>
      <c r="D60" t="s">
        <v>371</v>
      </c>
      <c r="E60" t="s">
        <v>372</v>
      </c>
      <c r="F60" t="s">
        <v>373</v>
      </c>
      <c r="H60" t="s">
        <v>374</v>
      </c>
      <c r="I60" t="s">
        <v>375</v>
      </c>
      <c r="J60" t="s">
        <v>53</v>
      </c>
      <c r="K60" t="s">
        <v>376</v>
      </c>
      <c r="L60" t="s">
        <v>54</v>
      </c>
      <c r="M60">
        <v>40203010</v>
      </c>
      <c r="N60" t="s">
        <v>377</v>
      </c>
      <c r="O60">
        <v>44487</v>
      </c>
      <c r="P60">
        <v>100</v>
      </c>
      <c r="Q60">
        <v>8.6720000000000006</v>
      </c>
      <c r="R60" t="s">
        <v>55</v>
      </c>
      <c r="S60">
        <v>1.1154999999999999</v>
      </c>
      <c r="T60">
        <v>474319000</v>
      </c>
      <c r="U60">
        <v>4588379867.5039997</v>
      </c>
      <c r="V60">
        <v>0.74</v>
      </c>
      <c r="X60">
        <v>350996060</v>
      </c>
      <c r="Y60">
        <v>3395401101.95296</v>
      </c>
      <c r="Z60">
        <v>5.3982724738000005E-4</v>
      </c>
      <c r="AA60">
        <v>0</v>
      </c>
      <c r="AB60">
        <v>0</v>
      </c>
      <c r="AE60">
        <f t="shared" si="4"/>
        <v>5.3982724738000005E-4</v>
      </c>
      <c r="AF60" t="str">
        <f>VLOOKUP(M60,'Proforma GICS Map'!$G$5:$H$345,2,FALSE)</f>
        <v>Asset Management &amp; Custody Banks</v>
      </c>
      <c r="AG60" t="b">
        <v>0</v>
      </c>
      <c r="AH60" t="s">
        <v>1747</v>
      </c>
      <c r="AI60" s="31">
        <f t="shared" si="1"/>
        <v>4.7452541024055214E-4</v>
      </c>
      <c r="AJ60" s="29">
        <f t="shared" si="5"/>
        <v>6.5301837139447908E-5</v>
      </c>
    </row>
    <row r="61" spans="1:36" x14ac:dyDescent="0.25">
      <c r="A61" t="s">
        <v>79</v>
      </c>
      <c r="B61" t="s">
        <v>80</v>
      </c>
      <c r="C61">
        <v>20221003</v>
      </c>
      <c r="D61" t="s">
        <v>378</v>
      </c>
      <c r="E61" t="s">
        <v>379</v>
      </c>
      <c r="F61" t="s">
        <v>380</v>
      </c>
      <c r="H61" t="s">
        <v>381</v>
      </c>
      <c r="I61">
        <v>6715740</v>
      </c>
      <c r="J61" t="s">
        <v>76</v>
      </c>
      <c r="K61" t="s">
        <v>382</v>
      </c>
      <c r="L61" t="s">
        <v>77</v>
      </c>
      <c r="M61">
        <v>40301040</v>
      </c>
      <c r="N61" t="s">
        <v>383</v>
      </c>
      <c r="O61">
        <v>42</v>
      </c>
      <c r="P61">
        <v>1</v>
      </c>
      <c r="Q61">
        <v>11.53</v>
      </c>
      <c r="R61" t="s">
        <v>78</v>
      </c>
      <c r="S61">
        <v>0.63959999999999995</v>
      </c>
      <c r="T61">
        <v>1483258000</v>
      </c>
      <c r="U61">
        <v>10938416647.704</v>
      </c>
      <c r="V61">
        <v>1</v>
      </c>
      <c r="X61">
        <v>1483258000</v>
      </c>
      <c r="Y61">
        <v>10938416647.704</v>
      </c>
      <c r="Z61">
        <v>1.73907446348E-3</v>
      </c>
      <c r="AA61">
        <v>0</v>
      </c>
      <c r="AB61">
        <v>0</v>
      </c>
      <c r="AE61">
        <f t="shared" si="4"/>
        <v>1.73907446348E-3</v>
      </c>
      <c r="AF61" t="str">
        <f>VLOOKUP(M61,'Proforma GICS Map'!$G$5:$H$345,2,FALSE)</f>
        <v>Property &amp; Casualty Insurance</v>
      </c>
      <c r="AG61" t="b">
        <v>0</v>
      </c>
      <c r="AH61" t="s">
        <v>1747</v>
      </c>
      <c r="AI61" s="31">
        <f t="shared" si="1"/>
        <v>1.5287020564811421E-3</v>
      </c>
      <c r="AJ61" s="29">
        <f t="shared" si="5"/>
        <v>2.1037240699885791E-4</v>
      </c>
    </row>
    <row r="62" spans="1:36" x14ac:dyDescent="0.25">
      <c r="A62" t="s">
        <v>79</v>
      </c>
      <c r="B62" t="s">
        <v>80</v>
      </c>
      <c r="C62">
        <v>20221003</v>
      </c>
      <c r="D62" t="s">
        <v>384</v>
      </c>
      <c r="E62" t="s">
        <v>385</v>
      </c>
      <c r="F62" t="s">
        <v>386</v>
      </c>
      <c r="H62" t="s">
        <v>387</v>
      </c>
      <c r="I62">
        <v>5226038</v>
      </c>
      <c r="J62" t="s">
        <v>64</v>
      </c>
      <c r="K62" t="s">
        <v>388</v>
      </c>
      <c r="L62" t="s">
        <v>65</v>
      </c>
      <c r="M62">
        <v>40301030</v>
      </c>
      <c r="N62" t="s">
        <v>389</v>
      </c>
      <c r="O62">
        <v>299</v>
      </c>
      <c r="P62">
        <v>1</v>
      </c>
      <c r="Q62">
        <v>43.76</v>
      </c>
      <c r="R62" t="s">
        <v>37</v>
      </c>
      <c r="S62">
        <v>0.98080000000000001</v>
      </c>
      <c r="T62">
        <v>533061000</v>
      </c>
      <c r="U62">
        <v>22878875772.287998</v>
      </c>
      <c r="V62">
        <v>0.93</v>
      </c>
      <c r="X62">
        <v>495746730</v>
      </c>
      <c r="Y62">
        <v>21277354468.227798</v>
      </c>
      <c r="Z62">
        <v>3.3828391254199998E-3</v>
      </c>
      <c r="AA62">
        <v>0</v>
      </c>
      <c r="AB62">
        <v>0</v>
      </c>
      <c r="AE62">
        <f t="shared" si="4"/>
        <v>3.3828391254199998E-3</v>
      </c>
      <c r="AF62" t="str">
        <f>VLOOKUP(M62,'Proforma GICS Map'!$G$5:$H$345,2,FALSE)</f>
        <v>Multi-line Insurance</v>
      </c>
      <c r="AG62" t="b">
        <v>0</v>
      </c>
      <c r="AH62" t="s">
        <v>1747</v>
      </c>
      <c r="AI62" s="31">
        <f t="shared" si="1"/>
        <v>2.9736237500959969E-3</v>
      </c>
      <c r="AJ62" s="29">
        <f t="shared" si="5"/>
        <v>4.0921537532400288E-4</v>
      </c>
    </row>
    <row r="63" spans="1:36" x14ac:dyDescent="0.25">
      <c r="A63" t="s">
        <v>79</v>
      </c>
      <c r="B63" t="s">
        <v>80</v>
      </c>
      <c r="C63">
        <v>20221003</v>
      </c>
      <c r="D63" t="s">
        <v>390</v>
      </c>
      <c r="E63" t="s">
        <v>391</v>
      </c>
      <c r="F63" t="s">
        <v>392</v>
      </c>
      <c r="G63" t="s">
        <v>393</v>
      </c>
      <c r="H63" t="s">
        <v>394</v>
      </c>
      <c r="I63">
        <v>2808053</v>
      </c>
      <c r="J63" t="s">
        <v>69</v>
      </c>
      <c r="K63" t="s">
        <v>395</v>
      </c>
      <c r="L63" t="s">
        <v>39</v>
      </c>
      <c r="M63">
        <v>40101015</v>
      </c>
      <c r="N63">
        <v>1712001</v>
      </c>
      <c r="O63">
        <v>12770</v>
      </c>
      <c r="P63">
        <v>1</v>
      </c>
      <c r="Q63">
        <v>335.78</v>
      </c>
      <c r="R63" t="s">
        <v>40</v>
      </c>
      <c r="S63">
        <v>1</v>
      </c>
      <c r="T63">
        <v>59081000</v>
      </c>
      <c r="U63">
        <v>19838218180</v>
      </c>
      <c r="V63">
        <v>1</v>
      </c>
      <c r="X63">
        <v>59081000</v>
      </c>
      <c r="Y63">
        <v>19838218180</v>
      </c>
      <c r="Z63">
        <v>3.1540340571099999E-3</v>
      </c>
      <c r="AA63">
        <v>0</v>
      </c>
      <c r="AB63">
        <v>0</v>
      </c>
      <c r="AE63">
        <f t="shared" si="4"/>
        <v>3.1540340571099999E-3</v>
      </c>
      <c r="AF63" t="str">
        <f>VLOOKUP(M63,'Proforma GICS Map'!$G$5:$H$345,2,FALSE)</f>
        <v>Regional Banks (Definition Update)</v>
      </c>
      <c r="AG63" t="b">
        <v>0</v>
      </c>
      <c r="AH63" t="s">
        <v>1747</v>
      </c>
      <c r="AI63" s="31">
        <f t="shared" si="1"/>
        <v>2.7724967795090556E-3</v>
      </c>
      <c r="AJ63" s="29">
        <f t="shared" si="5"/>
        <v>3.8153727760094434E-4</v>
      </c>
    </row>
    <row r="64" spans="1:36" x14ac:dyDescent="0.25">
      <c r="A64" t="s">
        <v>79</v>
      </c>
      <c r="B64" t="s">
        <v>80</v>
      </c>
      <c r="C64">
        <v>20221003</v>
      </c>
      <c r="D64" t="s">
        <v>396</v>
      </c>
      <c r="E64" t="s">
        <v>397</v>
      </c>
      <c r="F64" t="s">
        <v>398</v>
      </c>
      <c r="H64" t="s">
        <v>399</v>
      </c>
      <c r="I64" t="s">
        <v>400</v>
      </c>
      <c r="J64" t="s">
        <v>41</v>
      </c>
      <c r="K64" t="s">
        <v>401</v>
      </c>
      <c r="L64" t="s">
        <v>42</v>
      </c>
      <c r="M64">
        <v>40301020</v>
      </c>
      <c r="N64" t="s">
        <v>402</v>
      </c>
      <c r="O64">
        <v>356367</v>
      </c>
      <c r="P64">
        <v>1</v>
      </c>
      <c r="Q64">
        <v>39.97</v>
      </c>
      <c r="R64" t="s">
        <v>37</v>
      </c>
      <c r="S64">
        <v>0.98080000000000001</v>
      </c>
      <c r="T64">
        <v>310000000</v>
      </c>
      <c r="U64">
        <v>12152798560</v>
      </c>
      <c r="V64">
        <v>1</v>
      </c>
      <c r="X64">
        <v>310000000</v>
      </c>
      <c r="Y64">
        <v>12152798560</v>
      </c>
      <c r="Z64">
        <v>1.9321463348999999E-3</v>
      </c>
      <c r="AA64">
        <v>0</v>
      </c>
      <c r="AB64">
        <v>0</v>
      </c>
      <c r="AE64">
        <f t="shared" si="4"/>
        <v>1.9321463348999999E-3</v>
      </c>
      <c r="AF64" t="str">
        <f>VLOOKUP(M64,'Proforma GICS Map'!$G$5:$H$345,2,FALSE)</f>
        <v>Life &amp; Health Insurance</v>
      </c>
      <c r="AG64" t="b">
        <v>0</v>
      </c>
      <c r="AH64" t="s">
        <v>1747</v>
      </c>
      <c r="AI64" s="31">
        <f t="shared" si="1"/>
        <v>1.698418404511281E-3</v>
      </c>
      <c r="AJ64" s="29">
        <f t="shared" si="5"/>
        <v>2.3372793038871896E-4</v>
      </c>
    </row>
    <row r="65" spans="1:36" x14ac:dyDescent="0.25">
      <c r="A65" t="s">
        <v>79</v>
      </c>
      <c r="B65" t="s">
        <v>80</v>
      </c>
      <c r="C65">
        <v>20221003</v>
      </c>
      <c r="D65" t="s">
        <v>403</v>
      </c>
      <c r="E65" t="s">
        <v>404</v>
      </c>
      <c r="F65" t="s">
        <v>405</v>
      </c>
      <c r="G65">
        <v>115236101</v>
      </c>
      <c r="H65" t="s">
        <v>406</v>
      </c>
      <c r="I65">
        <v>2692687</v>
      </c>
      <c r="J65" t="s">
        <v>38</v>
      </c>
      <c r="K65" t="s">
        <v>407</v>
      </c>
      <c r="L65" t="s">
        <v>39</v>
      </c>
      <c r="M65">
        <v>40301010</v>
      </c>
      <c r="N65">
        <v>1541701</v>
      </c>
      <c r="O65">
        <v>10258</v>
      </c>
      <c r="P65">
        <v>1</v>
      </c>
      <c r="Q65">
        <v>60.48</v>
      </c>
      <c r="R65" t="s">
        <v>40</v>
      </c>
      <c r="S65">
        <v>1</v>
      </c>
      <c r="T65">
        <v>282454000</v>
      </c>
      <c r="U65">
        <v>17082817920</v>
      </c>
      <c r="V65">
        <v>0.83</v>
      </c>
      <c r="X65">
        <v>234436820</v>
      </c>
      <c r="Y65">
        <v>14178738873.6</v>
      </c>
      <c r="Z65">
        <v>2.2542460662799998E-3</v>
      </c>
      <c r="AA65">
        <v>0</v>
      </c>
      <c r="AB65">
        <v>0</v>
      </c>
      <c r="AE65">
        <f t="shared" si="4"/>
        <v>2.2542460662799998E-3</v>
      </c>
      <c r="AF65" t="str">
        <f>VLOOKUP(M65,'Proforma GICS Map'!$G$5:$H$345,2,FALSE)</f>
        <v>Insurance Brokers</v>
      </c>
      <c r="AG65" t="b">
        <v>0</v>
      </c>
      <c r="AH65" t="s">
        <v>1747</v>
      </c>
      <c r="AI65" s="31">
        <f t="shared" si="1"/>
        <v>1.9815543668224669E-3</v>
      </c>
      <c r="AJ65" s="29">
        <f t="shared" si="5"/>
        <v>2.7269169945753294E-4</v>
      </c>
    </row>
    <row r="66" spans="1:36" x14ac:dyDescent="0.25">
      <c r="A66" t="s">
        <v>79</v>
      </c>
      <c r="B66" t="s">
        <v>80</v>
      </c>
      <c r="C66">
        <v>20221003</v>
      </c>
      <c r="D66" t="s">
        <v>408</v>
      </c>
      <c r="E66" t="s">
        <v>409</v>
      </c>
      <c r="F66" t="s">
        <v>410</v>
      </c>
      <c r="H66" t="s">
        <v>411</v>
      </c>
      <c r="I66">
        <v>7021963</v>
      </c>
      <c r="J66" t="s">
        <v>43</v>
      </c>
      <c r="K66" t="s">
        <v>412</v>
      </c>
      <c r="L66" t="s">
        <v>44</v>
      </c>
      <c r="M66">
        <v>40203040</v>
      </c>
      <c r="N66" t="s">
        <v>413</v>
      </c>
      <c r="O66">
        <v>33890</v>
      </c>
      <c r="P66">
        <v>1</v>
      </c>
      <c r="Q66">
        <v>168.25</v>
      </c>
      <c r="R66" t="s">
        <v>37</v>
      </c>
      <c r="S66">
        <v>0.98080000000000001</v>
      </c>
      <c r="T66">
        <v>190000000</v>
      </c>
      <c r="U66">
        <v>31353724000</v>
      </c>
      <c r="V66">
        <v>1</v>
      </c>
      <c r="X66">
        <v>190000000</v>
      </c>
      <c r="Y66">
        <v>31353724000</v>
      </c>
      <c r="Z66">
        <v>4.9848586408300002E-3</v>
      </c>
      <c r="AA66">
        <v>0</v>
      </c>
      <c r="AB66">
        <v>0</v>
      </c>
      <c r="AE66">
        <f t="shared" si="4"/>
        <v>4.9848586408300002E-3</v>
      </c>
      <c r="AF66" t="str">
        <f>VLOOKUP(M66,'Proforma GICS Map'!$G$5:$H$345,2,FALSE)</f>
        <v>Financial Exchanges &amp; Data</v>
      </c>
      <c r="AG66" t="b">
        <v>0</v>
      </c>
      <c r="AH66" t="s">
        <v>1747</v>
      </c>
      <c r="AI66" s="31">
        <f t="shared" si="1"/>
        <v>4.381850125191827E-3</v>
      </c>
      <c r="AJ66" s="29">
        <f t="shared" si="5"/>
        <v>6.0300851563817315E-4</v>
      </c>
    </row>
    <row r="67" spans="1:36" x14ac:dyDescent="0.25">
      <c r="A67" t="s">
        <v>79</v>
      </c>
      <c r="B67" t="s">
        <v>80</v>
      </c>
      <c r="C67">
        <v>20221003</v>
      </c>
      <c r="D67" t="s">
        <v>414</v>
      </c>
      <c r="E67" t="s">
        <v>415</v>
      </c>
      <c r="F67" t="s">
        <v>416</v>
      </c>
      <c r="G67">
        <v>465562106</v>
      </c>
      <c r="H67" t="s">
        <v>417</v>
      </c>
      <c r="I67">
        <v>2849739</v>
      </c>
      <c r="J67" t="s">
        <v>38</v>
      </c>
      <c r="K67" t="s">
        <v>418</v>
      </c>
      <c r="L67" t="s">
        <v>33</v>
      </c>
      <c r="M67">
        <v>40101010</v>
      </c>
      <c r="N67">
        <v>3058090</v>
      </c>
      <c r="O67">
        <v>38011</v>
      </c>
      <c r="P67">
        <v>1</v>
      </c>
      <c r="Q67">
        <v>5.17</v>
      </c>
      <c r="R67" t="s">
        <v>40</v>
      </c>
      <c r="S67">
        <v>1</v>
      </c>
      <c r="T67">
        <v>4845845000</v>
      </c>
      <c r="U67">
        <v>25053018650</v>
      </c>
      <c r="V67">
        <v>1</v>
      </c>
      <c r="X67">
        <v>4845845000</v>
      </c>
      <c r="Y67">
        <v>25053018650</v>
      </c>
      <c r="Z67">
        <v>3.9831235516499999E-3</v>
      </c>
      <c r="AA67">
        <v>0</v>
      </c>
      <c r="AB67">
        <v>6.6073500967117907E-2</v>
      </c>
      <c r="AC67">
        <v>3.4160000000000002E-3</v>
      </c>
      <c r="AE67">
        <f t="shared" si="4"/>
        <v>3.9831235516499999E-3</v>
      </c>
      <c r="AF67" t="str">
        <f>VLOOKUP(M67,'Proforma GICS Map'!$G$5:$H$345,2,FALSE)</f>
        <v>Diversified Banks</v>
      </c>
      <c r="AG67" t="b">
        <v>0</v>
      </c>
      <c r="AH67" t="s">
        <v>1747</v>
      </c>
      <c r="AI67" s="31">
        <f t="shared" ref="AI67:AI130" si="6">Y67/SUM($Y$2:$Y$209)</f>
        <v>3.5012929535239794E-3</v>
      </c>
      <c r="AJ67" s="29">
        <f t="shared" si="5"/>
        <v>4.8183059812602043E-4</v>
      </c>
    </row>
    <row r="68" spans="1:36" x14ac:dyDescent="0.25">
      <c r="A68" t="s">
        <v>79</v>
      </c>
      <c r="B68" t="s">
        <v>80</v>
      </c>
      <c r="C68">
        <v>20221003</v>
      </c>
      <c r="D68" t="s">
        <v>419</v>
      </c>
      <c r="E68" t="s">
        <v>420</v>
      </c>
      <c r="F68" t="s">
        <v>421</v>
      </c>
      <c r="H68" t="s">
        <v>422</v>
      </c>
      <c r="I68">
        <v>5966516</v>
      </c>
      <c r="J68" t="s">
        <v>35</v>
      </c>
      <c r="K68" t="s">
        <v>423</v>
      </c>
      <c r="L68" t="s">
        <v>36</v>
      </c>
      <c r="M68">
        <v>40101010</v>
      </c>
      <c r="N68" t="s">
        <v>424</v>
      </c>
      <c r="O68">
        <v>424</v>
      </c>
      <c r="P68">
        <v>1</v>
      </c>
      <c r="Q68">
        <v>20.414999999999999</v>
      </c>
      <c r="R68" t="s">
        <v>37</v>
      </c>
      <c r="S68">
        <v>0.98080000000000001</v>
      </c>
      <c r="T68">
        <v>849884000</v>
      </c>
      <c r="U68">
        <v>17017254528.288</v>
      </c>
      <c r="V68">
        <v>0.93</v>
      </c>
      <c r="X68">
        <v>790392120</v>
      </c>
      <c r="Y68">
        <v>15826046711.3078</v>
      </c>
      <c r="Z68">
        <v>2.5161478648900002E-3</v>
      </c>
      <c r="AA68">
        <v>0</v>
      </c>
      <c r="AB68">
        <v>0</v>
      </c>
      <c r="AE68">
        <f t="shared" si="4"/>
        <v>2.5161478648900002E-3</v>
      </c>
      <c r="AF68" t="str">
        <f>VLOOKUP(M68,'Proforma GICS Map'!$G$5:$H$345,2,FALSE)</f>
        <v>Diversified Banks</v>
      </c>
      <c r="AG68" t="b">
        <v>0</v>
      </c>
      <c r="AH68" t="s">
        <v>1747</v>
      </c>
      <c r="AI68" s="31">
        <f t="shared" si="6"/>
        <v>2.2117744215403501E-3</v>
      </c>
      <c r="AJ68" s="29">
        <f t="shared" si="5"/>
        <v>3.043734433496501E-4</v>
      </c>
    </row>
    <row r="69" spans="1:36" x14ac:dyDescent="0.25">
      <c r="A69" t="s">
        <v>79</v>
      </c>
      <c r="B69" t="s">
        <v>80</v>
      </c>
      <c r="C69">
        <v>20221003</v>
      </c>
      <c r="D69" t="s">
        <v>425</v>
      </c>
      <c r="E69" t="s">
        <v>426</v>
      </c>
      <c r="F69" t="s">
        <v>427</v>
      </c>
      <c r="H69" t="s">
        <v>428</v>
      </c>
      <c r="I69">
        <v>6916781</v>
      </c>
      <c r="J69" t="s">
        <v>281</v>
      </c>
      <c r="K69" t="s">
        <v>429</v>
      </c>
      <c r="L69" t="s">
        <v>283</v>
      </c>
      <c r="M69">
        <v>40101010</v>
      </c>
      <c r="N69" t="s">
        <v>430</v>
      </c>
      <c r="O69">
        <v>2460</v>
      </c>
      <c r="P69">
        <v>1</v>
      </c>
      <c r="Q69">
        <v>26.16</v>
      </c>
      <c r="R69" t="s">
        <v>285</v>
      </c>
      <c r="S69">
        <v>0.69625761531767005</v>
      </c>
      <c r="T69">
        <v>1674609000</v>
      </c>
      <c r="U69">
        <v>30501494475.1959</v>
      </c>
      <c r="V69">
        <v>0.92</v>
      </c>
      <c r="X69">
        <v>1540640280</v>
      </c>
      <c r="Y69">
        <v>28061374917.180199</v>
      </c>
      <c r="Z69">
        <v>4.4614154040999998E-3</v>
      </c>
      <c r="AA69">
        <v>0</v>
      </c>
      <c r="AB69">
        <v>0</v>
      </c>
      <c r="AE69">
        <f t="shared" si="4"/>
        <v>4.4614154040999998E-3</v>
      </c>
      <c r="AF69" t="str">
        <f>VLOOKUP(M69,'Proforma GICS Map'!$G$5:$H$345,2,FALSE)</f>
        <v>Diversified Banks</v>
      </c>
      <c r="AG69" t="b">
        <v>0</v>
      </c>
      <c r="AH69" t="s">
        <v>1747</v>
      </c>
      <c r="AI69" s="31">
        <f t="shared" si="6"/>
        <v>3.9217267841581069E-3</v>
      </c>
      <c r="AJ69" s="29">
        <f t="shared" si="5"/>
        <v>5.3968861994189293E-4</v>
      </c>
    </row>
    <row r="70" spans="1:36" x14ac:dyDescent="0.25">
      <c r="A70" t="s">
        <v>79</v>
      </c>
      <c r="B70" t="s">
        <v>80</v>
      </c>
      <c r="C70">
        <v>20221003</v>
      </c>
      <c r="D70" t="s">
        <v>431</v>
      </c>
      <c r="E70" t="s">
        <v>432</v>
      </c>
      <c r="F70" t="s">
        <v>433</v>
      </c>
      <c r="H70" t="s">
        <v>434</v>
      </c>
      <c r="I70" t="s">
        <v>435</v>
      </c>
      <c r="J70" t="s">
        <v>61</v>
      </c>
      <c r="K70" t="s">
        <v>436</v>
      </c>
      <c r="L70" t="s">
        <v>62</v>
      </c>
      <c r="M70">
        <v>40201030</v>
      </c>
      <c r="N70" t="s">
        <v>437</v>
      </c>
      <c r="O70">
        <v>2602</v>
      </c>
      <c r="P70">
        <v>1</v>
      </c>
      <c r="Q70">
        <v>223.3</v>
      </c>
      <c r="R70" t="s">
        <v>63</v>
      </c>
      <c r="S70">
        <v>9.0175391135759994E-2</v>
      </c>
      <c r="T70">
        <v>171101000</v>
      </c>
      <c r="U70">
        <v>3445317940.3941002</v>
      </c>
      <c r="V70">
        <v>1</v>
      </c>
      <c r="X70">
        <v>171101000</v>
      </c>
      <c r="Y70">
        <v>3445317940.3941002</v>
      </c>
      <c r="Z70">
        <v>5.4776341418000002E-4</v>
      </c>
      <c r="AA70">
        <v>0</v>
      </c>
      <c r="AB70">
        <v>0</v>
      </c>
      <c r="AE70">
        <f t="shared" si="4"/>
        <v>5.4776341418000002E-4</v>
      </c>
      <c r="AF70" t="str">
        <f>VLOOKUP(M70,'Proforma GICS Map'!$G$5:$H$345,2,FALSE)</f>
        <v>Multi-Sector Holdings</v>
      </c>
      <c r="AG70" t="b">
        <v>0</v>
      </c>
      <c r="AH70" t="s">
        <v>1747</v>
      </c>
      <c r="AI70" s="31">
        <f t="shared" si="6"/>
        <v>4.8150155459815669E-4</v>
      </c>
      <c r="AJ70" s="29">
        <f t="shared" si="5"/>
        <v>6.6261859581843335E-5</v>
      </c>
    </row>
    <row r="71" spans="1:36" x14ac:dyDescent="0.25">
      <c r="A71" t="s">
        <v>79</v>
      </c>
      <c r="B71" t="s">
        <v>80</v>
      </c>
      <c r="C71">
        <v>20221003</v>
      </c>
      <c r="D71" t="s">
        <v>438</v>
      </c>
      <c r="E71" t="s">
        <v>439</v>
      </c>
      <c r="F71" t="s">
        <v>440</v>
      </c>
      <c r="G71" t="s">
        <v>441</v>
      </c>
      <c r="H71" t="s">
        <v>442</v>
      </c>
      <c r="I71">
        <v>2190385</v>
      </c>
      <c r="J71" t="s">
        <v>38</v>
      </c>
      <c r="K71" t="s">
        <v>443</v>
      </c>
      <c r="L71" t="s">
        <v>39</v>
      </c>
      <c r="M71">
        <v>40101010</v>
      </c>
      <c r="N71">
        <v>296801</v>
      </c>
      <c r="O71">
        <v>5171</v>
      </c>
      <c r="P71">
        <v>1</v>
      </c>
      <c r="Q71">
        <v>104.5</v>
      </c>
      <c r="R71" t="s">
        <v>40</v>
      </c>
      <c r="S71">
        <v>1</v>
      </c>
      <c r="T71">
        <v>2932572000</v>
      </c>
      <c r="U71">
        <v>306453774000</v>
      </c>
      <c r="V71">
        <v>1</v>
      </c>
      <c r="X71">
        <v>2932572000</v>
      </c>
      <c r="Y71">
        <v>306453774000</v>
      </c>
      <c r="Z71">
        <v>4.8722401949400002E-2</v>
      </c>
      <c r="AA71">
        <v>0</v>
      </c>
      <c r="AB71">
        <v>0</v>
      </c>
      <c r="AE71">
        <f t="shared" si="4"/>
        <v>4.8722401949400002E-2</v>
      </c>
      <c r="AF71" t="str">
        <f>VLOOKUP(M71,'Proforma GICS Map'!$G$5:$H$345,2,FALSE)</f>
        <v>Diversified Banks</v>
      </c>
      <c r="AG71" t="b">
        <v>0</v>
      </c>
      <c r="AH71" t="s">
        <v>1747</v>
      </c>
      <c r="AI71" s="31">
        <f t="shared" si="6"/>
        <v>4.2828549105280382E-2</v>
      </c>
      <c r="AJ71" s="29">
        <f t="shared" si="5"/>
        <v>5.8938528441196195E-3</v>
      </c>
    </row>
    <row r="72" spans="1:36" x14ac:dyDescent="0.25">
      <c r="A72" t="s">
        <v>79</v>
      </c>
      <c r="B72" t="s">
        <v>80</v>
      </c>
      <c r="C72">
        <v>20221003</v>
      </c>
      <c r="D72" t="s">
        <v>444</v>
      </c>
      <c r="E72" t="s">
        <v>445</v>
      </c>
      <c r="F72" t="s">
        <v>446</v>
      </c>
      <c r="G72">
        <v>808513105</v>
      </c>
      <c r="H72" t="s">
        <v>447</v>
      </c>
      <c r="I72">
        <v>2779397</v>
      </c>
      <c r="J72" t="s">
        <v>38</v>
      </c>
      <c r="K72" t="s">
        <v>448</v>
      </c>
      <c r="L72" t="s">
        <v>39</v>
      </c>
      <c r="M72">
        <v>40203020</v>
      </c>
      <c r="N72">
        <v>1398801</v>
      </c>
      <c r="O72">
        <v>4463</v>
      </c>
      <c r="P72">
        <v>1</v>
      </c>
      <c r="Q72">
        <v>71.87</v>
      </c>
      <c r="R72" t="s">
        <v>40</v>
      </c>
      <c r="S72">
        <v>1</v>
      </c>
      <c r="T72">
        <v>1817794000</v>
      </c>
      <c r="U72">
        <v>130644854780</v>
      </c>
      <c r="V72">
        <v>0.84</v>
      </c>
      <c r="X72">
        <v>1526946960</v>
      </c>
      <c r="Y72">
        <v>109741678015.2</v>
      </c>
      <c r="Z72">
        <v>1.7447584596749999E-2</v>
      </c>
      <c r="AA72">
        <v>0</v>
      </c>
      <c r="AB72">
        <v>0</v>
      </c>
      <c r="AE72">
        <f t="shared" si="4"/>
        <v>1.7447584596749999E-2</v>
      </c>
      <c r="AF72" t="str">
        <f>VLOOKUP(M72,'Proforma GICS Map'!$G$5:$H$345,2,FALSE)</f>
        <v>Investment Banking &amp; Brokerage</v>
      </c>
      <c r="AG72" t="b">
        <v>0</v>
      </c>
      <c r="AH72" t="s">
        <v>1747</v>
      </c>
      <c r="AI72" s="31">
        <f t="shared" si="6"/>
        <v>1.5336984708727592E-2</v>
      </c>
      <c r="AJ72" s="29">
        <f t="shared" si="5"/>
        <v>2.1105998880224068E-3</v>
      </c>
    </row>
    <row r="73" spans="1:36" x14ac:dyDescent="0.25">
      <c r="A73" t="s">
        <v>79</v>
      </c>
      <c r="B73" t="s">
        <v>80</v>
      </c>
      <c r="C73">
        <v>20221003</v>
      </c>
      <c r="D73" t="s">
        <v>449</v>
      </c>
      <c r="E73" t="s">
        <v>450</v>
      </c>
      <c r="F73" t="s">
        <v>451</v>
      </c>
      <c r="G73" t="s">
        <v>452</v>
      </c>
      <c r="H73" t="s">
        <v>453</v>
      </c>
      <c r="I73" t="s">
        <v>454</v>
      </c>
      <c r="J73" t="s">
        <v>56</v>
      </c>
      <c r="K73" t="s">
        <v>455</v>
      </c>
      <c r="L73" t="s">
        <v>57</v>
      </c>
      <c r="M73">
        <v>40301040</v>
      </c>
      <c r="N73" t="s">
        <v>456</v>
      </c>
      <c r="O73">
        <v>41371</v>
      </c>
      <c r="P73">
        <v>1</v>
      </c>
      <c r="Q73">
        <v>195.49</v>
      </c>
      <c r="R73" t="s">
        <v>58</v>
      </c>
      <c r="S73">
        <v>0.72416539937722002</v>
      </c>
      <c r="T73">
        <v>175526000</v>
      </c>
      <c r="U73">
        <v>24848705728.1483</v>
      </c>
      <c r="V73">
        <v>1</v>
      </c>
      <c r="X73">
        <v>175526000</v>
      </c>
      <c r="Y73">
        <v>24848705728.1483</v>
      </c>
      <c r="Z73">
        <v>3.9506402959499998E-3</v>
      </c>
      <c r="AA73">
        <v>0</v>
      </c>
      <c r="AB73">
        <v>0</v>
      </c>
      <c r="AE73">
        <f t="shared" si="4"/>
        <v>3.9506402959499998E-3</v>
      </c>
      <c r="AF73" t="str">
        <f>VLOOKUP(M73,'Proforma GICS Map'!$G$5:$H$345,2,FALSE)</f>
        <v>Property &amp; Casualty Insurance</v>
      </c>
      <c r="AG73" t="b">
        <v>0</v>
      </c>
      <c r="AH73" t="s">
        <v>1747</v>
      </c>
      <c r="AI73" s="31">
        <f t="shared" si="6"/>
        <v>3.4727391331805277E-3</v>
      </c>
      <c r="AJ73" s="29">
        <f t="shared" si="5"/>
        <v>4.7790116276947214E-4</v>
      </c>
    </row>
    <row r="74" spans="1:36" x14ac:dyDescent="0.25">
      <c r="A74" t="s">
        <v>79</v>
      </c>
      <c r="B74" t="s">
        <v>80</v>
      </c>
      <c r="C74">
        <v>20221003</v>
      </c>
      <c r="D74" t="s">
        <v>457</v>
      </c>
      <c r="E74" t="s">
        <v>458</v>
      </c>
      <c r="F74" t="s">
        <v>459</v>
      </c>
      <c r="G74">
        <v>446150104</v>
      </c>
      <c r="H74" t="s">
        <v>460</v>
      </c>
      <c r="I74">
        <v>2445966</v>
      </c>
      <c r="J74" t="s">
        <v>69</v>
      </c>
      <c r="K74" t="s">
        <v>461</v>
      </c>
      <c r="L74" t="s">
        <v>39</v>
      </c>
      <c r="M74">
        <v>40101015</v>
      </c>
      <c r="N74">
        <v>578601</v>
      </c>
      <c r="O74">
        <v>4351</v>
      </c>
      <c r="P74">
        <v>1</v>
      </c>
      <c r="Q74">
        <v>13.18</v>
      </c>
      <c r="R74" t="s">
        <v>40</v>
      </c>
      <c r="S74">
        <v>1</v>
      </c>
      <c r="T74">
        <v>1442194000</v>
      </c>
      <c r="U74">
        <v>19008116920</v>
      </c>
      <c r="V74">
        <v>1</v>
      </c>
      <c r="X74">
        <v>1442194000</v>
      </c>
      <c r="Y74">
        <v>19008116920</v>
      </c>
      <c r="Z74">
        <v>3.0220581094099999E-3</v>
      </c>
      <c r="AA74">
        <v>0</v>
      </c>
      <c r="AB74">
        <v>0</v>
      </c>
      <c r="AE74">
        <f t="shared" si="4"/>
        <v>3.0220581094099999E-3</v>
      </c>
      <c r="AF74" t="str">
        <f>VLOOKUP(M74,'Proforma GICS Map'!$G$5:$H$345,2,FALSE)</f>
        <v>Regional Banks (Definition Update)</v>
      </c>
      <c r="AG74" t="b">
        <v>0</v>
      </c>
      <c r="AH74" t="s">
        <v>1747</v>
      </c>
      <c r="AI74" s="31">
        <f t="shared" si="6"/>
        <v>2.6564857018439945E-3</v>
      </c>
      <c r="AJ74" s="29">
        <f t="shared" si="5"/>
        <v>3.6557240756600546E-4</v>
      </c>
    </row>
    <row r="75" spans="1:36" x14ac:dyDescent="0.25">
      <c r="A75" t="s">
        <v>79</v>
      </c>
      <c r="B75" t="s">
        <v>80</v>
      </c>
      <c r="C75">
        <v>20221003</v>
      </c>
      <c r="D75" t="s">
        <v>462</v>
      </c>
      <c r="E75" t="s">
        <v>463</v>
      </c>
      <c r="F75" t="s">
        <v>464</v>
      </c>
      <c r="H75" t="s">
        <v>465</v>
      </c>
      <c r="I75">
        <v>870612</v>
      </c>
      <c r="J75" t="s">
        <v>53</v>
      </c>
      <c r="K75" t="s">
        <v>466</v>
      </c>
      <c r="L75" t="s">
        <v>54</v>
      </c>
      <c r="M75">
        <v>40101010</v>
      </c>
      <c r="N75" t="s">
        <v>467</v>
      </c>
      <c r="O75">
        <v>2944</v>
      </c>
      <c r="P75">
        <v>100</v>
      </c>
      <c r="Q75">
        <v>0.41389999999999999</v>
      </c>
      <c r="R75" t="s">
        <v>55</v>
      </c>
      <c r="S75">
        <v>1.1154999999999999</v>
      </c>
      <c r="T75">
        <v>71038165000</v>
      </c>
      <c r="U75">
        <v>32798707938.499199</v>
      </c>
      <c r="V75">
        <v>1</v>
      </c>
      <c r="X75">
        <v>71038165000</v>
      </c>
      <c r="Y75">
        <v>32798707938.499199</v>
      </c>
      <c r="Z75">
        <v>5.2145934140199997E-3</v>
      </c>
      <c r="AA75">
        <v>0</v>
      </c>
      <c r="AB75">
        <v>0</v>
      </c>
      <c r="AE75">
        <f t="shared" si="4"/>
        <v>5.2145934140199997E-3</v>
      </c>
      <c r="AF75" t="str">
        <f>VLOOKUP(M75,'Proforma GICS Map'!$G$5:$H$345,2,FALSE)</f>
        <v>Diversified Banks</v>
      </c>
      <c r="AG75" t="b">
        <v>0</v>
      </c>
      <c r="AH75" t="s">
        <v>1747</v>
      </c>
      <c r="AI75" s="31">
        <f t="shared" si="6"/>
        <v>4.5837943360872505E-3</v>
      </c>
      <c r="AJ75" s="29">
        <f t="shared" si="5"/>
        <v>6.3079907793274926E-4</v>
      </c>
    </row>
    <row r="76" spans="1:36" x14ac:dyDescent="0.25">
      <c r="A76" t="s">
        <v>79</v>
      </c>
      <c r="B76" t="s">
        <v>80</v>
      </c>
      <c r="C76">
        <v>20221003</v>
      </c>
      <c r="D76" t="s">
        <v>468</v>
      </c>
      <c r="E76" t="s">
        <v>469</v>
      </c>
      <c r="F76" t="s">
        <v>470</v>
      </c>
      <c r="H76" t="s">
        <v>471</v>
      </c>
      <c r="I76">
        <v>7097328</v>
      </c>
      <c r="J76" t="s">
        <v>86</v>
      </c>
      <c r="K76" t="s">
        <v>472</v>
      </c>
      <c r="L76" t="s">
        <v>88</v>
      </c>
      <c r="M76">
        <v>40201030</v>
      </c>
      <c r="N76" t="s">
        <v>473</v>
      </c>
      <c r="O76">
        <v>143</v>
      </c>
      <c r="P76">
        <v>1</v>
      </c>
      <c r="Q76">
        <v>71.88</v>
      </c>
      <c r="R76" t="s">
        <v>37</v>
      </c>
      <c r="S76">
        <v>0.98080000000000001</v>
      </c>
      <c r="T76">
        <v>153000000</v>
      </c>
      <c r="U76">
        <v>10786485312</v>
      </c>
      <c r="V76">
        <v>0.66</v>
      </c>
      <c r="X76">
        <v>100980000</v>
      </c>
      <c r="Y76">
        <v>7119080305.9200001</v>
      </c>
      <c r="Z76">
        <v>1.13184669795E-3</v>
      </c>
      <c r="AA76">
        <v>0</v>
      </c>
      <c r="AB76">
        <v>0</v>
      </c>
      <c r="AE76">
        <f t="shared" si="4"/>
        <v>1.13184669795E-3</v>
      </c>
      <c r="AF76" t="str">
        <f>VLOOKUP(M76,'Proforma GICS Map'!$G$5:$H$345,2,FALSE)</f>
        <v>Multi-Sector Holdings</v>
      </c>
      <c r="AG76" t="b">
        <v>0</v>
      </c>
      <c r="AH76" t="s">
        <v>1747</v>
      </c>
      <c r="AI76" s="31">
        <f t="shared" si="6"/>
        <v>9.9492943580629283E-4</v>
      </c>
      <c r="AJ76" s="29">
        <f t="shared" si="5"/>
        <v>1.369172621437072E-4</v>
      </c>
    </row>
    <row r="77" spans="1:36" x14ac:dyDescent="0.25">
      <c r="A77" t="s">
        <v>79</v>
      </c>
      <c r="B77" t="s">
        <v>80</v>
      </c>
      <c r="C77">
        <v>20221003</v>
      </c>
      <c r="D77" t="s">
        <v>474</v>
      </c>
      <c r="E77" t="s">
        <v>475</v>
      </c>
      <c r="F77" t="s">
        <v>476</v>
      </c>
      <c r="H77" t="s">
        <v>477</v>
      </c>
      <c r="I77" t="s">
        <v>478</v>
      </c>
      <c r="J77" t="s">
        <v>41</v>
      </c>
      <c r="K77" t="s">
        <v>479</v>
      </c>
      <c r="L77" t="s">
        <v>42</v>
      </c>
      <c r="M77">
        <v>40101010</v>
      </c>
      <c r="N77" t="s">
        <v>480</v>
      </c>
      <c r="O77">
        <v>5899</v>
      </c>
      <c r="P77">
        <v>1</v>
      </c>
      <c r="Q77">
        <v>8.8580000000000005</v>
      </c>
      <c r="R77" t="s">
        <v>37</v>
      </c>
      <c r="S77">
        <v>0.98080000000000001</v>
      </c>
      <c r="T77">
        <v>3767241000</v>
      </c>
      <c r="U77">
        <v>32729512539.062401</v>
      </c>
      <c r="V77">
        <v>1</v>
      </c>
      <c r="X77">
        <v>3767241000</v>
      </c>
      <c r="Y77">
        <v>32729512539.062401</v>
      </c>
      <c r="Z77">
        <v>5.2035921918100001E-3</v>
      </c>
      <c r="AA77">
        <v>0</v>
      </c>
      <c r="AB77">
        <v>0</v>
      </c>
      <c r="AE77">
        <f t="shared" si="4"/>
        <v>5.2035921918100001E-3</v>
      </c>
      <c r="AF77" t="str">
        <f>VLOOKUP(M77,'Proforma GICS Map'!$G$5:$H$345,2,FALSE)</f>
        <v>Diversified Banks</v>
      </c>
      <c r="AG77" t="b">
        <v>0</v>
      </c>
      <c r="AH77" t="s">
        <v>1747</v>
      </c>
      <c r="AI77" s="31">
        <f t="shared" si="6"/>
        <v>4.5741239100260643E-3</v>
      </c>
      <c r="AJ77" s="29">
        <f t="shared" si="5"/>
        <v>6.2946828178393581E-4</v>
      </c>
    </row>
    <row r="78" spans="1:36" x14ac:dyDescent="0.25">
      <c r="A78" t="s">
        <v>79</v>
      </c>
      <c r="B78" t="s">
        <v>80</v>
      </c>
      <c r="C78">
        <v>20221003</v>
      </c>
      <c r="D78" t="s">
        <v>481</v>
      </c>
      <c r="E78" t="s">
        <v>482</v>
      </c>
      <c r="F78" t="s">
        <v>483</v>
      </c>
      <c r="G78" t="s">
        <v>484</v>
      </c>
      <c r="H78" t="s">
        <v>485</v>
      </c>
      <c r="I78" t="s">
        <v>486</v>
      </c>
      <c r="J78" t="s">
        <v>38</v>
      </c>
      <c r="K78" t="s">
        <v>487</v>
      </c>
      <c r="L78" t="s">
        <v>39</v>
      </c>
      <c r="M78">
        <v>40301040</v>
      </c>
      <c r="N78">
        <v>2803401</v>
      </c>
      <c r="O78">
        <v>16540</v>
      </c>
      <c r="P78">
        <v>1</v>
      </c>
      <c r="Q78">
        <v>181.88</v>
      </c>
      <c r="R78" t="s">
        <v>40</v>
      </c>
      <c r="S78">
        <v>1</v>
      </c>
      <c r="T78">
        <v>417641000</v>
      </c>
      <c r="U78">
        <v>75960545080</v>
      </c>
      <c r="V78">
        <v>1</v>
      </c>
      <c r="X78">
        <v>417641000</v>
      </c>
      <c r="Y78">
        <v>75960545080</v>
      </c>
      <c r="Z78">
        <v>1.2076797623919999E-2</v>
      </c>
      <c r="AA78">
        <v>0</v>
      </c>
      <c r="AB78">
        <v>0</v>
      </c>
      <c r="AE78">
        <f t="shared" si="4"/>
        <v>1.2076797623919999E-2</v>
      </c>
      <c r="AF78" t="str">
        <f>VLOOKUP(M78,'Proforma GICS Map'!$G$5:$H$345,2,FALSE)</f>
        <v>Property &amp; Casualty Insurance</v>
      </c>
      <c r="AG78" t="b">
        <v>0</v>
      </c>
      <c r="AH78" t="s">
        <v>1747</v>
      </c>
      <c r="AI78" s="31">
        <f t="shared" si="6"/>
        <v>1.0615891240493074E-2</v>
      </c>
      <c r="AJ78" s="29">
        <f t="shared" si="5"/>
        <v>1.4609063834269253E-3</v>
      </c>
    </row>
    <row r="79" spans="1:36" x14ac:dyDescent="0.25">
      <c r="A79" t="s">
        <v>79</v>
      </c>
      <c r="B79" t="s">
        <v>80</v>
      </c>
      <c r="C79">
        <v>20221003</v>
      </c>
      <c r="D79" t="s">
        <v>488</v>
      </c>
      <c r="E79" t="s">
        <v>489</v>
      </c>
      <c r="F79" t="s">
        <v>490</v>
      </c>
      <c r="H79" t="s">
        <v>491</v>
      </c>
      <c r="I79">
        <v>3134865</v>
      </c>
      <c r="J79" t="s">
        <v>53</v>
      </c>
      <c r="K79" t="s">
        <v>492</v>
      </c>
      <c r="L79" t="s">
        <v>54</v>
      </c>
      <c r="M79">
        <v>40101010</v>
      </c>
      <c r="N79" t="s">
        <v>493</v>
      </c>
      <c r="O79">
        <v>2950</v>
      </c>
      <c r="P79">
        <v>100</v>
      </c>
      <c r="Q79">
        <v>1.4430000000000001</v>
      </c>
      <c r="R79" t="s">
        <v>55</v>
      </c>
      <c r="S79">
        <v>1.1154999999999999</v>
      </c>
      <c r="T79">
        <v>16769308000</v>
      </c>
      <c r="U79">
        <v>26992993315.782001</v>
      </c>
      <c r="V79">
        <v>0.95</v>
      </c>
      <c r="X79">
        <v>15930842600</v>
      </c>
      <c r="Y79">
        <v>25643343649.992901</v>
      </c>
      <c r="Z79">
        <v>4.0769780066100001E-3</v>
      </c>
      <c r="AA79">
        <v>0</v>
      </c>
      <c r="AB79">
        <v>0</v>
      </c>
      <c r="AE79">
        <f t="shared" ref="AE79:AE110" si="7">Z79</f>
        <v>4.0769780066100001E-3</v>
      </c>
      <c r="AF79" t="str">
        <f>VLOOKUP(M79,'Proforma GICS Map'!$G$5:$H$345,2,FALSE)</f>
        <v>Diversified Banks</v>
      </c>
      <c r="AG79" t="b">
        <v>0</v>
      </c>
      <c r="AH79" t="s">
        <v>1747</v>
      </c>
      <c r="AI79" s="31">
        <f t="shared" si="6"/>
        <v>3.5837940202273402E-3</v>
      </c>
      <c r="AJ79" s="29">
        <f t="shared" ref="AJ79:AJ110" si="8">ABS(AI79-AE79)</f>
        <v>4.9318398638265992E-4</v>
      </c>
    </row>
    <row r="80" spans="1:36" x14ac:dyDescent="0.25">
      <c r="A80" t="s">
        <v>79</v>
      </c>
      <c r="B80" t="s">
        <v>80</v>
      </c>
      <c r="C80">
        <v>20221003</v>
      </c>
      <c r="D80" t="s">
        <v>494</v>
      </c>
      <c r="E80" t="s">
        <v>495</v>
      </c>
      <c r="F80" t="s">
        <v>496</v>
      </c>
      <c r="H80" t="s">
        <v>497</v>
      </c>
      <c r="I80">
        <v>6397502</v>
      </c>
      <c r="J80" t="s">
        <v>308</v>
      </c>
      <c r="K80">
        <v>55550</v>
      </c>
      <c r="L80" t="s">
        <v>309</v>
      </c>
      <c r="M80">
        <v>40101010</v>
      </c>
      <c r="N80" t="s">
        <v>498</v>
      </c>
      <c r="O80">
        <v>6442</v>
      </c>
      <c r="P80">
        <v>1</v>
      </c>
      <c r="Q80">
        <v>33500</v>
      </c>
      <c r="R80" t="s">
        <v>311</v>
      </c>
      <c r="S80">
        <v>6.9404922196999997E-4</v>
      </c>
      <c r="T80">
        <v>512934000</v>
      </c>
      <c r="U80">
        <v>11926048361.3356</v>
      </c>
      <c r="V80">
        <v>1</v>
      </c>
      <c r="X80">
        <v>512934000</v>
      </c>
      <c r="Y80">
        <v>11926048361.3356</v>
      </c>
      <c r="Z80">
        <v>1.8960958266100001E-3</v>
      </c>
      <c r="AA80">
        <v>0</v>
      </c>
      <c r="AB80">
        <v>0</v>
      </c>
      <c r="AE80">
        <f t="shared" si="7"/>
        <v>1.8960958266100001E-3</v>
      </c>
      <c r="AF80" t="str">
        <f>VLOOKUP(M80,'Proforma GICS Map'!$G$5:$H$345,2,FALSE)</f>
        <v>Diversified Banks</v>
      </c>
      <c r="AG80" t="b">
        <v>0</v>
      </c>
      <c r="AH80" t="s">
        <v>1747</v>
      </c>
      <c r="AI80" s="31">
        <f t="shared" si="6"/>
        <v>1.6667288550847161E-3</v>
      </c>
      <c r="AJ80" s="29">
        <f t="shared" si="8"/>
        <v>2.2936697152528399E-4</v>
      </c>
    </row>
    <row r="81" spans="1:36" x14ac:dyDescent="0.25">
      <c r="A81" t="s">
        <v>79</v>
      </c>
      <c r="B81" t="s">
        <v>80</v>
      </c>
      <c r="C81">
        <v>20221003</v>
      </c>
      <c r="D81" t="s">
        <v>499</v>
      </c>
      <c r="E81" t="s">
        <v>500</v>
      </c>
      <c r="F81" t="s">
        <v>501</v>
      </c>
      <c r="H81" t="s">
        <v>502</v>
      </c>
      <c r="I81" t="s">
        <v>503</v>
      </c>
      <c r="J81" t="s">
        <v>61</v>
      </c>
      <c r="K81" t="s">
        <v>504</v>
      </c>
      <c r="L81" t="s">
        <v>62</v>
      </c>
      <c r="M81">
        <v>40201030</v>
      </c>
      <c r="N81" t="s">
        <v>505</v>
      </c>
      <c r="O81">
        <v>24448</v>
      </c>
      <c r="P81">
        <v>1</v>
      </c>
      <c r="Q81">
        <v>147.6</v>
      </c>
      <c r="R81" t="s">
        <v>63</v>
      </c>
      <c r="S81">
        <v>9.0175391135759994E-2</v>
      </c>
      <c r="T81">
        <v>242684000</v>
      </c>
      <c r="U81">
        <v>3230096794.2648702</v>
      </c>
      <c r="V81">
        <v>1</v>
      </c>
      <c r="X81">
        <v>242684000</v>
      </c>
      <c r="Y81">
        <v>3230096794.2648702</v>
      </c>
      <c r="Z81">
        <v>5.1354588423E-4</v>
      </c>
      <c r="AA81">
        <v>0</v>
      </c>
      <c r="AB81">
        <v>0</v>
      </c>
      <c r="AE81">
        <f t="shared" si="7"/>
        <v>5.1354588423E-4</v>
      </c>
      <c r="AF81" t="str">
        <f>VLOOKUP(M81,'Proforma GICS Map'!$G$5:$H$345,2,FALSE)</f>
        <v>Multi-Sector Holdings</v>
      </c>
      <c r="AG81" t="b">
        <v>0</v>
      </c>
      <c r="AH81" t="s">
        <v>1747</v>
      </c>
      <c r="AI81" s="31">
        <f t="shared" si="6"/>
        <v>4.5142325174295857E-4</v>
      </c>
      <c r="AJ81" s="29">
        <f t="shared" si="8"/>
        <v>6.2122632487041432E-5</v>
      </c>
    </row>
    <row r="82" spans="1:36" x14ac:dyDescent="0.25">
      <c r="A82" t="s">
        <v>79</v>
      </c>
      <c r="B82" t="s">
        <v>80</v>
      </c>
      <c r="C82">
        <v>20221003</v>
      </c>
      <c r="D82" t="s">
        <v>506</v>
      </c>
      <c r="E82" t="s">
        <v>507</v>
      </c>
      <c r="F82" t="s">
        <v>508</v>
      </c>
      <c r="G82">
        <v>416515104</v>
      </c>
      <c r="H82" t="s">
        <v>509</v>
      </c>
      <c r="I82">
        <v>2476193</v>
      </c>
      <c r="J82" t="s">
        <v>38</v>
      </c>
      <c r="K82" t="s">
        <v>510</v>
      </c>
      <c r="L82" t="s">
        <v>39</v>
      </c>
      <c r="M82">
        <v>40301030</v>
      </c>
      <c r="N82">
        <v>6173901</v>
      </c>
      <c r="O82">
        <v>13053</v>
      </c>
      <c r="P82">
        <v>1</v>
      </c>
      <c r="Q82">
        <v>61.94</v>
      </c>
      <c r="R82" t="s">
        <v>40</v>
      </c>
      <c r="S82">
        <v>1</v>
      </c>
      <c r="T82">
        <v>323142000</v>
      </c>
      <c r="U82">
        <v>20015415480</v>
      </c>
      <c r="V82">
        <v>1</v>
      </c>
      <c r="X82">
        <v>323142000</v>
      </c>
      <c r="Y82">
        <v>20015415480</v>
      </c>
      <c r="Z82">
        <v>3.1822062605800002E-3</v>
      </c>
      <c r="AA82">
        <v>0</v>
      </c>
      <c r="AB82">
        <v>0</v>
      </c>
      <c r="AE82">
        <f t="shared" si="7"/>
        <v>3.1822062605800002E-3</v>
      </c>
      <c r="AF82" t="str">
        <f>VLOOKUP(M82,'Proforma GICS Map'!$G$5:$H$345,2,FALSE)</f>
        <v>Multi-line Insurance</v>
      </c>
      <c r="AG82" t="b">
        <v>0</v>
      </c>
      <c r="AH82" t="s">
        <v>1747</v>
      </c>
      <c r="AI82" s="31">
        <f t="shared" si="6"/>
        <v>2.7972610471025529E-3</v>
      </c>
      <c r="AJ82" s="29">
        <f t="shared" si="8"/>
        <v>3.8494521347744734E-4</v>
      </c>
    </row>
    <row r="83" spans="1:36" x14ac:dyDescent="0.25">
      <c r="A83" t="s">
        <v>79</v>
      </c>
      <c r="B83" t="s">
        <v>80</v>
      </c>
      <c r="C83">
        <v>20221003</v>
      </c>
      <c r="D83" t="s">
        <v>511</v>
      </c>
      <c r="E83" t="s">
        <v>512</v>
      </c>
      <c r="F83" t="s">
        <v>513</v>
      </c>
      <c r="H83" t="s">
        <v>514</v>
      </c>
      <c r="I83" t="s">
        <v>515</v>
      </c>
      <c r="J83" t="s">
        <v>76</v>
      </c>
      <c r="K83" t="s">
        <v>516</v>
      </c>
      <c r="L83" t="s">
        <v>77</v>
      </c>
      <c r="M83">
        <v>40203030</v>
      </c>
      <c r="N83" t="s">
        <v>517</v>
      </c>
      <c r="O83">
        <v>18385</v>
      </c>
      <c r="P83">
        <v>1</v>
      </c>
      <c r="Q83">
        <v>152.74</v>
      </c>
      <c r="R83" t="s">
        <v>78</v>
      </c>
      <c r="S83">
        <v>0.63959999999999995</v>
      </c>
      <c r="T83">
        <v>386477000</v>
      </c>
      <c r="U83">
        <v>37755905868.407997</v>
      </c>
      <c r="V83">
        <v>0.94</v>
      </c>
      <c r="X83">
        <v>363288380</v>
      </c>
      <c r="Y83">
        <v>35490551516.303497</v>
      </c>
      <c r="Z83">
        <v>5.6425636199999999E-3</v>
      </c>
      <c r="AA83">
        <v>0</v>
      </c>
      <c r="AB83">
        <v>0</v>
      </c>
      <c r="AE83">
        <f t="shared" si="7"/>
        <v>5.6425636199999999E-3</v>
      </c>
      <c r="AF83" t="str">
        <f>VLOOKUP(M83,'Proforma GICS Map'!$G$5:$H$345,2,FALSE)</f>
        <v>Diversified Capital Markets</v>
      </c>
      <c r="AG83" t="b">
        <v>0</v>
      </c>
      <c r="AH83" t="s">
        <v>1747</v>
      </c>
      <c r="AI83" s="31">
        <f t="shared" si="6"/>
        <v>4.9599938305523606E-3</v>
      </c>
      <c r="AJ83" s="29">
        <f t="shared" si="8"/>
        <v>6.8256978944763926E-4</v>
      </c>
    </row>
    <row r="84" spans="1:36" x14ac:dyDescent="0.25">
      <c r="A84" t="s">
        <v>79</v>
      </c>
      <c r="B84" t="s">
        <v>80</v>
      </c>
      <c r="C84">
        <v>20221003</v>
      </c>
      <c r="D84" t="s">
        <v>518</v>
      </c>
      <c r="E84" t="s">
        <v>519</v>
      </c>
      <c r="F84" t="s">
        <v>520</v>
      </c>
      <c r="G84">
        <v>780087102</v>
      </c>
      <c r="H84" t="s">
        <v>521</v>
      </c>
      <c r="I84">
        <v>2754383</v>
      </c>
      <c r="J84" t="s">
        <v>56</v>
      </c>
      <c r="K84" t="s">
        <v>522</v>
      </c>
      <c r="L84" t="s">
        <v>57</v>
      </c>
      <c r="M84">
        <v>40101010</v>
      </c>
      <c r="N84" t="s">
        <v>523</v>
      </c>
      <c r="O84">
        <v>3675</v>
      </c>
      <c r="P84">
        <v>1</v>
      </c>
      <c r="Q84">
        <v>124.37</v>
      </c>
      <c r="R84" t="s">
        <v>58</v>
      </c>
      <c r="S84">
        <v>0.72416539937722002</v>
      </c>
      <c r="T84">
        <v>1394600000</v>
      </c>
      <c r="U84">
        <v>125603882974.871</v>
      </c>
      <c r="V84">
        <v>1</v>
      </c>
      <c r="X84">
        <v>1394600000</v>
      </c>
      <c r="Y84">
        <v>125603882974.871</v>
      </c>
      <c r="Z84">
        <v>1.9969481180900001E-2</v>
      </c>
      <c r="AA84">
        <v>0</v>
      </c>
      <c r="AB84">
        <v>0</v>
      </c>
      <c r="AE84">
        <f t="shared" si="7"/>
        <v>1.9969481180900001E-2</v>
      </c>
      <c r="AF84" t="str">
        <f>VLOOKUP(M84,'Proforma GICS Map'!$G$5:$H$345,2,FALSE)</f>
        <v>Diversified Banks</v>
      </c>
      <c r="AG84" t="b">
        <v>0</v>
      </c>
      <c r="AH84" t="s">
        <v>1747</v>
      </c>
      <c r="AI84" s="31">
        <f t="shared" si="6"/>
        <v>1.7553812438293393E-2</v>
      </c>
      <c r="AJ84" s="29">
        <f t="shared" si="8"/>
        <v>2.4156687426066074E-3</v>
      </c>
    </row>
    <row r="85" spans="1:36" x14ac:dyDescent="0.25">
      <c r="A85" t="s">
        <v>79</v>
      </c>
      <c r="B85" t="s">
        <v>80</v>
      </c>
      <c r="C85">
        <v>20221003</v>
      </c>
      <c r="D85" t="s">
        <v>524</v>
      </c>
      <c r="E85" t="s">
        <v>525</v>
      </c>
      <c r="F85" t="s">
        <v>526</v>
      </c>
      <c r="H85" t="s">
        <v>527</v>
      </c>
      <c r="I85">
        <v>2458771</v>
      </c>
      <c r="J85" t="s">
        <v>32</v>
      </c>
      <c r="K85" t="s">
        <v>528</v>
      </c>
      <c r="L85" t="s">
        <v>33</v>
      </c>
      <c r="M85">
        <v>40101010</v>
      </c>
      <c r="N85" t="s">
        <v>529</v>
      </c>
      <c r="O85">
        <v>6141</v>
      </c>
      <c r="P85">
        <v>1</v>
      </c>
      <c r="Q85">
        <v>9.73</v>
      </c>
      <c r="R85" t="s">
        <v>34</v>
      </c>
      <c r="S85">
        <v>0.18543414769829999</v>
      </c>
      <c r="T85">
        <v>5797026000</v>
      </c>
      <c r="U85">
        <v>10459424779.565201</v>
      </c>
      <c r="V85">
        <v>0.81</v>
      </c>
      <c r="X85">
        <v>4695591060</v>
      </c>
      <c r="Y85">
        <v>8472134071.4478302</v>
      </c>
      <c r="Z85">
        <v>1.3469656979900001E-3</v>
      </c>
      <c r="AA85">
        <v>0</v>
      </c>
      <c r="AB85">
        <v>0</v>
      </c>
      <c r="AE85">
        <f t="shared" si="7"/>
        <v>1.3469656979900001E-3</v>
      </c>
      <c r="AF85" t="str">
        <f>VLOOKUP(M85,'Proforma GICS Map'!$G$5:$H$345,2,FALSE)</f>
        <v>Diversified Banks</v>
      </c>
      <c r="AG85" t="b">
        <v>0</v>
      </c>
      <c r="AH85" t="s">
        <v>1747</v>
      </c>
      <c r="AI85" s="31">
        <f t="shared" si="6"/>
        <v>1.1840259148041114E-3</v>
      </c>
      <c r="AJ85" s="29">
        <f t="shared" si="8"/>
        <v>1.6293978318588872E-4</v>
      </c>
    </row>
    <row r="86" spans="1:36" x14ac:dyDescent="0.25">
      <c r="A86" t="s">
        <v>79</v>
      </c>
      <c r="B86" t="s">
        <v>80</v>
      </c>
      <c r="C86">
        <v>20221003</v>
      </c>
      <c r="D86" t="s">
        <v>530</v>
      </c>
      <c r="E86" t="s">
        <v>531</v>
      </c>
      <c r="F86" t="s">
        <v>532</v>
      </c>
      <c r="G86">
        <v>254709108</v>
      </c>
      <c r="H86" t="s">
        <v>533</v>
      </c>
      <c r="I86" t="s">
        <v>534</v>
      </c>
      <c r="J86" t="s">
        <v>38</v>
      </c>
      <c r="K86" t="s">
        <v>535</v>
      </c>
      <c r="L86" t="s">
        <v>39</v>
      </c>
      <c r="M86">
        <v>40202010</v>
      </c>
      <c r="N86">
        <v>17737602</v>
      </c>
      <c r="O86">
        <v>44596</v>
      </c>
      <c r="P86">
        <v>1</v>
      </c>
      <c r="Q86">
        <v>90.92</v>
      </c>
      <c r="R86" t="s">
        <v>40</v>
      </c>
      <c r="S86">
        <v>1</v>
      </c>
      <c r="T86">
        <v>273171000</v>
      </c>
      <c r="U86">
        <v>24836707320</v>
      </c>
      <c r="V86">
        <v>1</v>
      </c>
      <c r="X86">
        <v>273171000</v>
      </c>
      <c r="Y86">
        <v>24836707320</v>
      </c>
      <c r="Z86">
        <v>3.9487326958E-3</v>
      </c>
      <c r="AA86">
        <v>0</v>
      </c>
      <c r="AB86">
        <v>0</v>
      </c>
      <c r="AE86">
        <f t="shared" si="7"/>
        <v>3.9487326958E-3</v>
      </c>
      <c r="AF86" t="str">
        <f>VLOOKUP(M86,'Proforma GICS Map'!$G$5:$H$345,2,FALSE)</f>
        <v>Consumer Finance</v>
      </c>
      <c r="AG86" t="b">
        <v>0</v>
      </c>
      <c r="AH86" t="s">
        <v>1747</v>
      </c>
      <c r="AI86" s="31">
        <f t="shared" si="6"/>
        <v>3.4710622916593503E-3</v>
      </c>
      <c r="AJ86" s="29">
        <f t="shared" si="8"/>
        <v>4.7767040414064968E-4</v>
      </c>
    </row>
    <row r="87" spans="1:36" x14ac:dyDescent="0.25">
      <c r="A87" t="s">
        <v>79</v>
      </c>
      <c r="B87" t="s">
        <v>80</v>
      </c>
      <c r="C87">
        <v>20221003</v>
      </c>
      <c r="D87" t="s">
        <v>536</v>
      </c>
      <c r="E87" t="s">
        <v>537</v>
      </c>
      <c r="F87" t="s">
        <v>538</v>
      </c>
      <c r="H87" t="s">
        <v>539</v>
      </c>
      <c r="I87">
        <v>7088429</v>
      </c>
      <c r="J87" t="s">
        <v>35</v>
      </c>
      <c r="K87" t="s">
        <v>540</v>
      </c>
      <c r="L87" t="s">
        <v>36</v>
      </c>
      <c r="M87">
        <v>40301030</v>
      </c>
      <c r="N87" t="s">
        <v>541</v>
      </c>
      <c r="O87">
        <v>464</v>
      </c>
      <c r="P87">
        <v>1</v>
      </c>
      <c r="Q87">
        <v>22.475000000000001</v>
      </c>
      <c r="R87" t="s">
        <v>37</v>
      </c>
      <c r="S87">
        <v>0.98080000000000001</v>
      </c>
      <c r="T87">
        <v>2336253000</v>
      </c>
      <c r="U87">
        <v>51499146280.440002</v>
      </c>
      <c r="V87">
        <v>0.85</v>
      </c>
      <c r="X87">
        <v>1985815050</v>
      </c>
      <c r="Y87">
        <v>43774274338.374001</v>
      </c>
      <c r="Z87">
        <v>6.9595742337199996E-3</v>
      </c>
      <c r="AA87">
        <v>0</v>
      </c>
      <c r="AB87">
        <v>0</v>
      </c>
      <c r="AE87">
        <f t="shared" si="7"/>
        <v>6.9595742337199996E-3</v>
      </c>
      <c r="AF87" t="str">
        <f>VLOOKUP(M87,'Proforma GICS Map'!$G$5:$H$345,2,FALSE)</f>
        <v>Multi-line Insurance</v>
      </c>
      <c r="AG87" t="b">
        <v>0</v>
      </c>
      <c r="AH87" t="s">
        <v>1747</v>
      </c>
      <c r="AI87" s="31">
        <f t="shared" si="6"/>
        <v>6.1176882685382286E-3</v>
      </c>
      <c r="AJ87" s="29">
        <f t="shared" si="8"/>
        <v>8.4188596518177099E-4</v>
      </c>
    </row>
    <row r="88" spans="1:36" x14ac:dyDescent="0.25">
      <c r="A88" t="s">
        <v>79</v>
      </c>
      <c r="B88" t="s">
        <v>80</v>
      </c>
      <c r="C88">
        <v>20221003</v>
      </c>
      <c r="D88" t="s">
        <v>542</v>
      </c>
      <c r="E88" t="s">
        <v>543</v>
      </c>
      <c r="F88" t="s">
        <v>544</v>
      </c>
      <c r="H88" t="s">
        <v>545</v>
      </c>
      <c r="I88">
        <v>2421041</v>
      </c>
      <c r="J88" t="s">
        <v>546</v>
      </c>
      <c r="K88" t="s">
        <v>547</v>
      </c>
      <c r="L88" t="s">
        <v>548</v>
      </c>
      <c r="M88">
        <v>40101010</v>
      </c>
      <c r="N88" t="s">
        <v>549</v>
      </c>
      <c r="O88">
        <v>11145</v>
      </c>
      <c r="P88">
        <v>1</v>
      </c>
      <c r="Q88">
        <v>129.32</v>
      </c>
      <c r="R88" t="s">
        <v>550</v>
      </c>
      <c r="S88">
        <v>4.9657734067940003E-2</v>
      </c>
      <c r="T88">
        <v>2883457000</v>
      </c>
      <c r="U88">
        <v>18516805877.490601</v>
      </c>
      <c r="V88">
        <v>0.86</v>
      </c>
      <c r="X88">
        <v>2479773020</v>
      </c>
      <c r="Y88">
        <v>15924453054.641899</v>
      </c>
      <c r="Z88">
        <v>2.5317932699099998E-3</v>
      </c>
      <c r="AA88">
        <v>0</v>
      </c>
      <c r="AB88">
        <v>0</v>
      </c>
      <c r="AE88">
        <f t="shared" si="7"/>
        <v>2.5317932699099998E-3</v>
      </c>
      <c r="AF88" t="str">
        <f>VLOOKUP(M88,'Proforma GICS Map'!$G$5:$H$345,2,FALSE)</f>
        <v>Diversified Banks</v>
      </c>
      <c r="AG88" t="b">
        <v>0</v>
      </c>
      <c r="AH88" t="s">
        <v>1747</v>
      </c>
      <c r="AI88" s="31">
        <f t="shared" si="6"/>
        <v>2.225527232780833E-3</v>
      </c>
      <c r="AJ88" s="29">
        <f t="shared" si="8"/>
        <v>3.0626603712916685E-4</v>
      </c>
    </row>
    <row r="89" spans="1:36" x14ac:dyDescent="0.25">
      <c r="A89" t="s">
        <v>79</v>
      </c>
      <c r="B89" t="s">
        <v>80</v>
      </c>
      <c r="C89">
        <v>20221003</v>
      </c>
      <c r="D89" t="s">
        <v>551</v>
      </c>
      <c r="E89" t="s">
        <v>552</v>
      </c>
      <c r="F89" t="s">
        <v>553</v>
      </c>
      <c r="H89" t="s">
        <v>554</v>
      </c>
      <c r="I89">
        <v>766937</v>
      </c>
      <c r="J89" t="s">
        <v>53</v>
      </c>
      <c r="K89" t="s">
        <v>555</v>
      </c>
      <c r="L89" t="s">
        <v>54</v>
      </c>
      <c r="M89">
        <v>40203010</v>
      </c>
      <c r="N89" t="s">
        <v>556</v>
      </c>
      <c r="O89">
        <v>2845</v>
      </c>
      <c r="P89">
        <v>100</v>
      </c>
      <c r="Q89">
        <v>10.36</v>
      </c>
      <c r="R89" t="s">
        <v>55</v>
      </c>
      <c r="S89">
        <v>1.1154999999999999</v>
      </c>
      <c r="T89">
        <v>544073000</v>
      </c>
      <c r="U89">
        <v>6287623150.3400002</v>
      </c>
      <c r="V89">
        <v>1</v>
      </c>
      <c r="X89">
        <v>544073000</v>
      </c>
      <c r="Y89">
        <v>6287623150.3400002</v>
      </c>
      <c r="Z89">
        <v>9.9965517944000009E-4</v>
      </c>
      <c r="AA89">
        <v>0</v>
      </c>
      <c r="AB89">
        <v>0</v>
      </c>
      <c r="AE89">
        <f t="shared" si="7"/>
        <v>9.9965517944000009E-4</v>
      </c>
      <c r="AF89" t="str">
        <f>VLOOKUP(M89,'Proforma GICS Map'!$G$5:$H$345,2,FALSE)</f>
        <v>Asset Management &amp; Custody Banks</v>
      </c>
      <c r="AG89" t="b">
        <v>0</v>
      </c>
      <c r="AH89" t="s">
        <v>1747</v>
      </c>
      <c r="AI89" s="31">
        <f t="shared" si="6"/>
        <v>8.7872886450350714E-4</v>
      </c>
      <c r="AJ89" s="29">
        <f t="shared" si="8"/>
        <v>1.2092631493649294E-4</v>
      </c>
    </row>
    <row r="90" spans="1:36" x14ac:dyDescent="0.25">
      <c r="A90" t="s">
        <v>79</v>
      </c>
      <c r="B90" t="s">
        <v>80</v>
      </c>
      <c r="C90">
        <v>20221003</v>
      </c>
      <c r="D90" t="s">
        <v>557</v>
      </c>
      <c r="E90" t="s">
        <v>558</v>
      </c>
      <c r="F90" t="s">
        <v>559</v>
      </c>
      <c r="H90" t="s">
        <v>560</v>
      </c>
      <c r="I90">
        <v>6271026</v>
      </c>
      <c r="J90" t="s">
        <v>76</v>
      </c>
      <c r="K90" t="s">
        <v>561</v>
      </c>
      <c r="L90" t="s">
        <v>77</v>
      </c>
      <c r="M90">
        <v>40301040</v>
      </c>
      <c r="N90" t="s">
        <v>562</v>
      </c>
      <c r="O90">
        <v>32347</v>
      </c>
      <c r="P90">
        <v>1</v>
      </c>
      <c r="Q90">
        <v>4.5999999999999996</v>
      </c>
      <c r="R90" t="s">
        <v>78</v>
      </c>
      <c r="S90">
        <v>0.63959999999999995</v>
      </c>
      <c r="T90">
        <v>2465100000</v>
      </c>
      <c r="U90">
        <v>7252718616</v>
      </c>
      <c r="V90">
        <v>1</v>
      </c>
      <c r="X90">
        <v>2465100000</v>
      </c>
      <c r="Y90">
        <v>7252718616</v>
      </c>
      <c r="Z90">
        <v>1.1530935547699999E-3</v>
      </c>
      <c r="AA90">
        <v>0</v>
      </c>
      <c r="AB90">
        <v>0</v>
      </c>
      <c r="AE90">
        <f t="shared" si="7"/>
        <v>1.1530935547699999E-3</v>
      </c>
      <c r="AF90" t="str">
        <f>VLOOKUP(M90,'Proforma GICS Map'!$G$5:$H$345,2,FALSE)</f>
        <v>Property &amp; Casualty Insurance</v>
      </c>
      <c r="AG90" t="b">
        <v>0</v>
      </c>
      <c r="AH90" t="s">
        <v>1747</v>
      </c>
      <c r="AI90" s="31">
        <f t="shared" si="6"/>
        <v>1.0136061022767407E-3</v>
      </c>
      <c r="AJ90" s="29">
        <f t="shared" si="8"/>
        <v>1.3948745249325921E-4</v>
      </c>
    </row>
    <row r="91" spans="1:36" x14ac:dyDescent="0.25">
      <c r="A91" t="s">
        <v>79</v>
      </c>
      <c r="B91" t="s">
        <v>80</v>
      </c>
      <c r="C91">
        <v>20221003</v>
      </c>
      <c r="D91" t="s">
        <v>563</v>
      </c>
      <c r="E91" t="s">
        <v>564</v>
      </c>
      <c r="F91" t="s">
        <v>565</v>
      </c>
      <c r="H91" t="s">
        <v>566</v>
      </c>
      <c r="I91">
        <v>6267359</v>
      </c>
      <c r="J91" t="s">
        <v>70</v>
      </c>
      <c r="K91">
        <v>388</v>
      </c>
      <c r="L91" t="s">
        <v>71</v>
      </c>
      <c r="M91">
        <v>40203040</v>
      </c>
      <c r="N91" t="s">
        <v>567</v>
      </c>
      <c r="O91">
        <v>31951</v>
      </c>
      <c r="P91">
        <v>1</v>
      </c>
      <c r="Q91">
        <v>269.60000000000002</v>
      </c>
      <c r="R91" t="s">
        <v>72</v>
      </c>
      <c r="S91">
        <v>0.12738934642895999</v>
      </c>
      <c r="T91">
        <v>1267837000</v>
      </c>
      <c r="U91">
        <v>43542806667.558998</v>
      </c>
      <c r="V91">
        <v>0.94</v>
      </c>
      <c r="X91">
        <v>1191766780</v>
      </c>
      <c r="Y91">
        <v>40930238267.505402</v>
      </c>
      <c r="Z91">
        <v>6.5074072827500003E-3</v>
      </c>
      <c r="AA91">
        <v>0</v>
      </c>
      <c r="AB91">
        <v>0</v>
      </c>
      <c r="AE91">
        <f t="shared" si="7"/>
        <v>6.5074072827500003E-3</v>
      </c>
      <c r="AF91" t="str">
        <f>VLOOKUP(M91,'Proforma GICS Map'!$G$5:$H$345,2,FALSE)</f>
        <v>Financial Exchanges &amp; Data</v>
      </c>
      <c r="AG91" t="b">
        <v>0</v>
      </c>
      <c r="AH91" t="s">
        <v>1747</v>
      </c>
      <c r="AI91" s="31">
        <f t="shared" si="6"/>
        <v>5.7202190615889799E-3</v>
      </c>
      <c r="AJ91" s="29">
        <f t="shared" si="8"/>
        <v>7.8718822116102035E-4</v>
      </c>
    </row>
    <row r="92" spans="1:36" x14ac:dyDescent="0.25">
      <c r="A92" t="s">
        <v>79</v>
      </c>
      <c r="B92" t="s">
        <v>80</v>
      </c>
      <c r="C92">
        <v>20221003</v>
      </c>
      <c r="D92" t="s">
        <v>568</v>
      </c>
      <c r="E92" t="s">
        <v>569</v>
      </c>
      <c r="F92" t="s">
        <v>570</v>
      </c>
      <c r="G92" t="s">
        <v>571</v>
      </c>
      <c r="H92" t="s">
        <v>572</v>
      </c>
      <c r="I92">
        <v>2407966</v>
      </c>
      <c r="J92" t="s">
        <v>38</v>
      </c>
      <c r="K92" t="s">
        <v>573</v>
      </c>
      <c r="L92" t="s">
        <v>39</v>
      </c>
      <c r="M92">
        <v>40203020</v>
      </c>
      <c r="N92">
        <v>11462801</v>
      </c>
      <c r="O92">
        <v>27577</v>
      </c>
      <c r="P92">
        <v>1</v>
      </c>
      <c r="Q92">
        <v>293.05</v>
      </c>
      <c r="R92" t="s">
        <v>40</v>
      </c>
      <c r="S92">
        <v>1</v>
      </c>
      <c r="T92">
        <v>341356000</v>
      </c>
      <c r="U92">
        <v>100034375800</v>
      </c>
      <c r="V92">
        <v>1</v>
      </c>
      <c r="X92">
        <v>341356000</v>
      </c>
      <c r="Y92">
        <v>100034375800</v>
      </c>
      <c r="Z92">
        <v>1.590424227076E-2</v>
      </c>
      <c r="AA92">
        <v>0</v>
      </c>
      <c r="AB92">
        <v>0</v>
      </c>
      <c r="AE92">
        <f t="shared" si="7"/>
        <v>1.590424227076E-2</v>
      </c>
      <c r="AF92" t="str">
        <f>VLOOKUP(M92,'Proforma GICS Map'!$G$5:$H$345,2,FALSE)</f>
        <v>Investment Banking &amp; Brokerage</v>
      </c>
      <c r="AG92" t="b">
        <v>0</v>
      </c>
      <c r="AH92" t="s">
        <v>1747</v>
      </c>
      <c r="AI92" s="31">
        <f t="shared" si="6"/>
        <v>1.3980337459203133E-2</v>
      </c>
      <c r="AJ92" s="29">
        <f t="shared" si="8"/>
        <v>1.9239048115568674E-3</v>
      </c>
    </row>
    <row r="93" spans="1:36" x14ac:dyDescent="0.25">
      <c r="A93" t="s">
        <v>79</v>
      </c>
      <c r="B93" t="s">
        <v>80</v>
      </c>
      <c r="C93">
        <v>20221003</v>
      </c>
      <c r="D93" t="s">
        <v>574</v>
      </c>
      <c r="E93" t="s">
        <v>575</v>
      </c>
      <c r="F93" t="s">
        <v>576</v>
      </c>
      <c r="H93" t="s">
        <v>577</v>
      </c>
      <c r="I93" t="s">
        <v>578</v>
      </c>
      <c r="J93" t="s">
        <v>45</v>
      </c>
      <c r="K93">
        <v>8750</v>
      </c>
      <c r="L93" t="s">
        <v>46</v>
      </c>
      <c r="M93">
        <v>40301020</v>
      </c>
      <c r="N93" t="s">
        <v>579</v>
      </c>
      <c r="O93">
        <v>213329</v>
      </c>
      <c r="P93">
        <v>1</v>
      </c>
      <c r="Q93">
        <v>2292</v>
      </c>
      <c r="R93" t="s">
        <v>47</v>
      </c>
      <c r="S93">
        <v>6.9067928307500002E-3</v>
      </c>
      <c r="T93">
        <v>1031349000</v>
      </c>
      <c r="U93">
        <v>16326635411.129101</v>
      </c>
      <c r="V93">
        <v>1</v>
      </c>
      <c r="X93">
        <v>1031349000</v>
      </c>
      <c r="Y93">
        <v>16326635411.129101</v>
      </c>
      <c r="Z93">
        <v>2.5957353456599998E-3</v>
      </c>
      <c r="AA93">
        <v>0</v>
      </c>
      <c r="AB93">
        <v>0</v>
      </c>
      <c r="AE93">
        <f t="shared" si="7"/>
        <v>2.5957353456599998E-3</v>
      </c>
      <c r="AF93" t="str">
        <f>VLOOKUP(M93,'Proforma GICS Map'!$G$5:$H$345,2,FALSE)</f>
        <v>Life &amp; Health Insurance</v>
      </c>
      <c r="AG93" t="b">
        <v>0</v>
      </c>
      <c r="AH93" t="s">
        <v>1747</v>
      </c>
      <c r="AI93" s="31">
        <f t="shared" si="6"/>
        <v>2.2817343617688723E-3</v>
      </c>
      <c r="AJ93" s="29">
        <f t="shared" si="8"/>
        <v>3.1400098389112747E-4</v>
      </c>
    </row>
    <row r="94" spans="1:36" x14ac:dyDescent="0.25">
      <c r="A94" t="s">
        <v>79</v>
      </c>
      <c r="B94" t="s">
        <v>80</v>
      </c>
      <c r="C94">
        <v>20221003</v>
      </c>
      <c r="D94" t="s">
        <v>580</v>
      </c>
      <c r="E94" t="s">
        <v>581</v>
      </c>
      <c r="F94" t="s">
        <v>582</v>
      </c>
      <c r="G94" t="s">
        <v>583</v>
      </c>
      <c r="H94" t="s">
        <v>584</v>
      </c>
      <c r="I94" t="s">
        <v>585</v>
      </c>
      <c r="J94" t="s">
        <v>38</v>
      </c>
      <c r="K94" t="s">
        <v>586</v>
      </c>
      <c r="L94" t="s">
        <v>39</v>
      </c>
      <c r="M94">
        <v>40203010</v>
      </c>
      <c r="N94">
        <v>16470801</v>
      </c>
      <c r="O94">
        <v>42602</v>
      </c>
      <c r="P94">
        <v>1</v>
      </c>
      <c r="Q94">
        <v>251.95</v>
      </c>
      <c r="R94" t="s">
        <v>40</v>
      </c>
      <c r="S94">
        <v>1</v>
      </c>
      <c r="T94">
        <v>108166000</v>
      </c>
      <c r="U94">
        <v>27252423700</v>
      </c>
      <c r="V94">
        <v>1</v>
      </c>
      <c r="X94">
        <v>108166000</v>
      </c>
      <c r="Y94">
        <v>27252423700</v>
      </c>
      <c r="Z94">
        <v>4.3328020545299996E-3</v>
      </c>
      <c r="AA94">
        <v>0</v>
      </c>
      <c r="AB94">
        <v>0</v>
      </c>
      <c r="AE94">
        <f t="shared" si="7"/>
        <v>4.3328020545299996E-3</v>
      </c>
      <c r="AF94" t="str">
        <f>VLOOKUP(M94,'Proforma GICS Map'!$G$5:$H$345,2,FALSE)</f>
        <v>Asset Management &amp; Custody Banks</v>
      </c>
      <c r="AG94" t="b">
        <v>0</v>
      </c>
      <c r="AH94" t="s">
        <v>1747</v>
      </c>
      <c r="AI94" s="31">
        <f t="shared" si="6"/>
        <v>3.8086715377613749E-3</v>
      </c>
      <c r="AJ94" s="29">
        <f t="shared" si="8"/>
        <v>5.2413051676862468E-4</v>
      </c>
    </row>
    <row r="95" spans="1:36" x14ac:dyDescent="0.25">
      <c r="A95" t="s">
        <v>79</v>
      </c>
      <c r="B95" t="s">
        <v>80</v>
      </c>
      <c r="C95">
        <v>20221003</v>
      </c>
      <c r="D95" t="s">
        <v>587</v>
      </c>
      <c r="E95" t="s">
        <v>588</v>
      </c>
      <c r="F95" t="s">
        <v>589</v>
      </c>
      <c r="H95" t="s">
        <v>590</v>
      </c>
      <c r="I95">
        <v>6624608</v>
      </c>
      <c r="J95" t="s">
        <v>76</v>
      </c>
      <c r="K95" t="s">
        <v>591</v>
      </c>
      <c r="L95" t="s">
        <v>77</v>
      </c>
      <c r="M95">
        <v>40101010</v>
      </c>
      <c r="N95" t="s">
        <v>592</v>
      </c>
      <c r="O95">
        <v>130</v>
      </c>
      <c r="P95">
        <v>1</v>
      </c>
      <c r="Q95">
        <v>28.81</v>
      </c>
      <c r="R95" t="s">
        <v>78</v>
      </c>
      <c r="S95">
        <v>0.63959999999999995</v>
      </c>
      <c r="T95">
        <v>3174332000</v>
      </c>
      <c r="U95">
        <v>58493022146.832001</v>
      </c>
      <c r="V95">
        <v>1</v>
      </c>
      <c r="X95">
        <v>3174332000</v>
      </c>
      <c r="Y95">
        <v>58493022146.832001</v>
      </c>
      <c r="Z95">
        <v>9.2996751159999998E-3</v>
      </c>
      <c r="AA95">
        <v>0</v>
      </c>
      <c r="AB95">
        <v>0</v>
      </c>
      <c r="AE95">
        <f t="shared" si="7"/>
        <v>9.2996751159999998E-3</v>
      </c>
      <c r="AF95" t="str">
        <f>VLOOKUP(M95,'Proforma GICS Map'!$G$5:$H$345,2,FALSE)</f>
        <v>Diversified Banks</v>
      </c>
      <c r="AG95" t="b">
        <v>0</v>
      </c>
      <c r="AH95" t="s">
        <v>1747</v>
      </c>
      <c r="AI95" s="31">
        <f t="shared" si="6"/>
        <v>8.1747117636470912E-3</v>
      </c>
      <c r="AJ95" s="29">
        <f t="shared" si="8"/>
        <v>1.1249633523529087E-3</v>
      </c>
    </row>
    <row r="96" spans="1:36" x14ac:dyDescent="0.25">
      <c r="A96" t="s">
        <v>79</v>
      </c>
      <c r="B96" t="s">
        <v>80</v>
      </c>
      <c r="C96">
        <v>20221003</v>
      </c>
      <c r="D96" t="s">
        <v>593</v>
      </c>
      <c r="E96" t="s">
        <v>594</v>
      </c>
      <c r="F96" t="s">
        <v>595</v>
      </c>
      <c r="H96" t="s">
        <v>596</v>
      </c>
      <c r="I96" t="s">
        <v>597</v>
      </c>
      <c r="J96" t="s">
        <v>32</v>
      </c>
      <c r="K96" t="s">
        <v>598</v>
      </c>
      <c r="L96" t="s">
        <v>33</v>
      </c>
      <c r="M96">
        <v>40203040</v>
      </c>
      <c r="N96" t="s">
        <v>599</v>
      </c>
      <c r="O96">
        <v>49072</v>
      </c>
      <c r="P96">
        <v>1</v>
      </c>
      <c r="Q96">
        <v>13.05</v>
      </c>
      <c r="R96" t="s">
        <v>34</v>
      </c>
      <c r="S96">
        <v>0.18543414769829999</v>
      </c>
      <c r="T96">
        <v>6099000000</v>
      </c>
      <c r="U96">
        <v>14759065411.8957</v>
      </c>
      <c r="V96">
        <v>1</v>
      </c>
      <c r="X96">
        <v>6099000000</v>
      </c>
      <c r="Y96">
        <v>14759065411.8957</v>
      </c>
      <c r="Z96">
        <v>2.3465108881199999E-3</v>
      </c>
      <c r="AA96">
        <v>0</v>
      </c>
      <c r="AB96">
        <v>0</v>
      </c>
      <c r="AE96">
        <f t="shared" si="7"/>
        <v>2.3465108881199999E-3</v>
      </c>
      <c r="AF96" t="str">
        <f>VLOOKUP(M96,'Proforma GICS Map'!$G$5:$H$345,2,FALSE)</f>
        <v>Financial Exchanges &amp; Data</v>
      </c>
      <c r="AG96" t="b">
        <v>0</v>
      </c>
      <c r="AH96" t="s">
        <v>1747</v>
      </c>
      <c r="AI96" s="31">
        <f t="shared" si="6"/>
        <v>2.0626580951860628E-3</v>
      </c>
      <c r="AJ96" s="29">
        <f t="shared" si="8"/>
        <v>2.8385279293393706E-4</v>
      </c>
    </row>
    <row r="97" spans="1:36" x14ac:dyDescent="0.25">
      <c r="A97" t="s">
        <v>79</v>
      </c>
      <c r="B97" t="s">
        <v>80</v>
      </c>
      <c r="C97">
        <v>20221003</v>
      </c>
      <c r="D97" t="s">
        <v>600</v>
      </c>
      <c r="E97" t="s">
        <v>601</v>
      </c>
      <c r="F97" t="s">
        <v>602</v>
      </c>
      <c r="G97" t="s">
        <v>603</v>
      </c>
      <c r="H97" t="s">
        <v>604</v>
      </c>
      <c r="I97">
        <v>2340168</v>
      </c>
      <c r="J97" t="s">
        <v>38</v>
      </c>
      <c r="K97" t="s">
        <v>605</v>
      </c>
      <c r="L97" t="s">
        <v>39</v>
      </c>
      <c r="M97">
        <v>40101015</v>
      </c>
      <c r="N97">
        <v>469901</v>
      </c>
      <c r="O97">
        <v>4305</v>
      </c>
      <c r="P97">
        <v>1</v>
      </c>
      <c r="Q97">
        <v>176.32</v>
      </c>
      <c r="R97" t="s">
        <v>40</v>
      </c>
      <c r="S97">
        <v>1</v>
      </c>
      <c r="T97">
        <v>175614000</v>
      </c>
      <c r="U97">
        <v>30964260480</v>
      </c>
      <c r="V97">
        <v>1</v>
      </c>
      <c r="X97">
        <v>175614000</v>
      </c>
      <c r="Y97">
        <v>30964260480</v>
      </c>
      <c r="Z97">
        <v>4.9229387045300003E-3</v>
      </c>
      <c r="AA97">
        <v>0</v>
      </c>
      <c r="AB97">
        <v>0</v>
      </c>
      <c r="AE97">
        <f t="shared" si="7"/>
        <v>4.9229387045300003E-3</v>
      </c>
      <c r="AF97" t="str">
        <f>VLOOKUP(M97,'Proforma GICS Map'!$G$5:$H$345,2,FALSE)</f>
        <v>Regional Banks (Definition Update)</v>
      </c>
      <c r="AG97" t="b">
        <v>0</v>
      </c>
      <c r="AH97" t="s">
        <v>1747</v>
      </c>
      <c r="AI97" s="31">
        <f t="shared" si="6"/>
        <v>4.3274205214270675E-3</v>
      </c>
      <c r="AJ97" s="29">
        <f t="shared" si="8"/>
        <v>5.9551818310293273E-4</v>
      </c>
    </row>
    <row r="98" spans="1:36" x14ac:dyDescent="0.25">
      <c r="A98" t="s">
        <v>79</v>
      </c>
      <c r="B98" t="s">
        <v>80</v>
      </c>
      <c r="C98">
        <v>20221003</v>
      </c>
      <c r="D98" t="s">
        <v>606</v>
      </c>
      <c r="E98" t="s">
        <v>607</v>
      </c>
      <c r="F98" t="s">
        <v>608</v>
      </c>
      <c r="H98" t="s">
        <v>609</v>
      </c>
      <c r="I98" t="s">
        <v>610</v>
      </c>
      <c r="J98" t="s">
        <v>53</v>
      </c>
      <c r="K98" t="s">
        <v>611</v>
      </c>
      <c r="L98" t="s">
        <v>54</v>
      </c>
      <c r="M98">
        <v>40201020</v>
      </c>
      <c r="N98" t="s">
        <v>612</v>
      </c>
      <c r="O98">
        <v>8036471</v>
      </c>
      <c r="P98">
        <v>100</v>
      </c>
      <c r="Q98">
        <v>1.6655</v>
      </c>
      <c r="R98" t="s">
        <v>55</v>
      </c>
      <c r="S98">
        <v>1.1154999999999999</v>
      </c>
      <c r="T98">
        <v>2599907000</v>
      </c>
      <c r="U98">
        <v>4830276868.5317497</v>
      </c>
      <c r="V98">
        <v>1</v>
      </c>
      <c r="X98">
        <v>2599907000</v>
      </c>
      <c r="Y98">
        <v>4830276868.5317497</v>
      </c>
      <c r="Z98">
        <v>7.6795494485999997E-4</v>
      </c>
      <c r="AA98">
        <v>0</v>
      </c>
      <c r="AB98">
        <v>0</v>
      </c>
      <c r="AE98">
        <f t="shared" si="7"/>
        <v>7.6795494485999997E-4</v>
      </c>
      <c r="AF98" t="str">
        <f>VLOOKUP(M98,'Proforma GICS Map'!$G$5:$H$345,2,FALSE)</f>
        <v xml:space="preserve"> Diversified Financial Services (New Name)</v>
      </c>
      <c r="AG98" t="b">
        <v>0</v>
      </c>
      <c r="AH98" t="s">
        <v>1747</v>
      </c>
      <c r="AI98" s="31">
        <f t="shared" si="6"/>
        <v>6.7505695020747883E-4</v>
      </c>
      <c r="AJ98" s="29">
        <f t="shared" si="8"/>
        <v>9.2897994652521142E-5</v>
      </c>
    </row>
    <row r="99" spans="1:36" x14ac:dyDescent="0.25">
      <c r="A99" t="s">
        <v>79</v>
      </c>
      <c r="B99" t="s">
        <v>80</v>
      </c>
      <c r="C99">
        <v>20221003</v>
      </c>
      <c r="D99" t="s">
        <v>613</v>
      </c>
      <c r="E99" t="s">
        <v>614</v>
      </c>
      <c r="F99" t="s">
        <v>615</v>
      </c>
      <c r="G99">
        <v>989701107</v>
      </c>
      <c r="H99" t="s">
        <v>616</v>
      </c>
      <c r="I99">
        <v>2989828</v>
      </c>
      <c r="J99" t="s">
        <v>69</v>
      </c>
      <c r="K99" t="s">
        <v>617</v>
      </c>
      <c r="L99" t="s">
        <v>39</v>
      </c>
      <c r="M99">
        <v>40101015</v>
      </c>
      <c r="N99">
        <v>1168701</v>
      </c>
      <c r="O99">
        <v>4534</v>
      </c>
      <c r="P99">
        <v>1</v>
      </c>
      <c r="Q99">
        <v>50.86</v>
      </c>
      <c r="R99" t="s">
        <v>40</v>
      </c>
      <c r="S99">
        <v>1</v>
      </c>
      <c r="T99">
        <v>150471000</v>
      </c>
      <c r="U99">
        <v>7652955060</v>
      </c>
      <c r="V99">
        <v>1</v>
      </c>
      <c r="X99">
        <v>150471000</v>
      </c>
      <c r="Y99">
        <v>7652955060</v>
      </c>
      <c r="Z99">
        <v>1.2167262542299999E-3</v>
      </c>
      <c r="AA99">
        <v>0</v>
      </c>
      <c r="AB99">
        <v>0</v>
      </c>
      <c r="AE99">
        <f t="shared" si="7"/>
        <v>1.2167262542299999E-3</v>
      </c>
      <c r="AF99" t="str">
        <f>VLOOKUP(M99,'Proforma GICS Map'!$G$5:$H$345,2,FALSE)</f>
        <v>Regional Banks (Definition Update)</v>
      </c>
      <c r="AG99" t="b">
        <v>0</v>
      </c>
      <c r="AH99" t="s">
        <v>1747</v>
      </c>
      <c r="AI99" s="31">
        <f t="shared" si="6"/>
        <v>1.0695412796179627E-3</v>
      </c>
      <c r="AJ99" s="29">
        <f t="shared" si="8"/>
        <v>1.471849746120372E-4</v>
      </c>
    </row>
    <row r="100" spans="1:36" x14ac:dyDescent="0.25">
      <c r="A100" t="s">
        <v>79</v>
      </c>
      <c r="B100" t="s">
        <v>80</v>
      </c>
      <c r="C100">
        <v>20221003</v>
      </c>
      <c r="D100" t="s">
        <v>618</v>
      </c>
      <c r="E100" t="s">
        <v>619</v>
      </c>
      <c r="F100" t="s">
        <v>620</v>
      </c>
      <c r="H100" t="s">
        <v>621</v>
      </c>
      <c r="I100">
        <v>6076146</v>
      </c>
      <c r="J100" t="s">
        <v>76</v>
      </c>
      <c r="K100" t="s">
        <v>622</v>
      </c>
      <c r="L100" t="s">
        <v>77</v>
      </c>
      <c r="M100">
        <v>40101010</v>
      </c>
      <c r="N100" t="s">
        <v>623</v>
      </c>
      <c r="O100">
        <v>102</v>
      </c>
      <c r="P100">
        <v>1</v>
      </c>
      <c r="Q100">
        <v>20.64</v>
      </c>
      <c r="R100" t="s">
        <v>78</v>
      </c>
      <c r="S100">
        <v>0.63959999999999995</v>
      </c>
      <c r="T100">
        <v>3501128000</v>
      </c>
      <c r="U100">
        <v>46219595116.031998</v>
      </c>
      <c r="V100">
        <v>1</v>
      </c>
      <c r="X100">
        <v>3501128000</v>
      </c>
      <c r="Y100">
        <v>46219595116.031998</v>
      </c>
      <c r="Z100">
        <v>7.3483503296099999E-3</v>
      </c>
      <c r="AA100">
        <v>0</v>
      </c>
      <c r="AB100">
        <v>0</v>
      </c>
      <c r="AE100">
        <f t="shared" si="7"/>
        <v>7.3483503296099999E-3</v>
      </c>
      <c r="AF100" t="str">
        <f>VLOOKUP(M100,'Proforma GICS Map'!$G$5:$H$345,2,FALSE)</f>
        <v>Diversified Banks</v>
      </c>
      <c r="AG100" t="b">
        <v>0</v>
      </c>
      <c r="AH100" t="s">
        <v>1747</v>
      </c>
      <c r="AI100" s="31">
        <f t="shared" si="6"/>
        <v>6.4594348870807301E-3</v>
      </c>
      <c r="AJ100" s="29">
        <f t="shared" si="8"/>
        <v>8.8891544252926984E-4</v>
      </c>
    </row>
    <row r="101" spans="1:36" x14ac:dyDescent="0.25">
      <c r="A101" t="s">
        <v>79</v>
      </c>
      <c r="B101" t="s">
        <v>80</v>
      </c>
      <c r="C101">
        <v>20221003</v>
      </c>
      <c r="D101" t="s">
        <v>624</v>
      </c>
      <c r="E101" t="s">
        <v>625</v>
      </c>
      <c r="F101" t="s">
        <v>626</v>
      </c>
      <c r="G101">
        <v>534187109</v>
      </c>
      <c r="H101" t="s">
        <v>627</v>
      </c>
      <c r="I101">
        <v>2516378</v>
      </c>
      <c r="J101" t="s">
        <v>38</v>
      </c>
      <c r="K101" t="s">
        <v>628</v>
      </c>
      <c r="L101" t="s">
        <v>39</v>
      </c>
      <c r="M101">
        <v>40301020</v>
      </c>
      <c r="N101">
        <v>674201</v>
      </c>
      <c r="O101">
        <v>5191</v>
      </c>
      <c r="P101">
        <v>1</v>
      </c>
      <c r="Q101">
        <v>43.91</v>
      </c>
      <c r="R101" t="s">
        <v>40</v>
      </c>
      <c r="S101">
        <v>1</v>
      </c>
      <c r="T101">
        <v>170226000</v>
      </c>
      <c r="U101">
        <v>7474623660</v>
      </c>
      <c r="V101">
        <v>0.91</v>
      </c>
      <c r="X101">
        <v>154905660</v>
      </c>
      <c r="Y101">
        <v>6801907530.6000004</v>
      </c>
      <c r="Z101">
        <v>1.0814201058899999E-3</v>
      </c>
      <c r="AA101">
        <v>0</v>
      </c>
      <c r="AB101">
        <v>0</v>
      </c>
      <c r="AE101">
        <f t="shared" si="7"/>
        <v>1.0814201058899999E-3</v>
      </c>
      <c r="AF101" t="str">
        <f>VLOOKUP(M101,'Proforma GICS Map'!$G$5:$H$345,2,FALSE)</f>
        <v>Life &amp; Health Insurance</v>
      </c>
      <c r="AG101" t="b">
        <v>0</v>
      </c>
      <c r="AH101" t="s">
        <v>1747</v>
      </c>
      <c r="AI101" s="31">
        <f t="shared" si="6"/>
        <v>9.506028491066275E-4</v>
      </c>
      <c r="AJ101" s="29">
        <f t="shared" si="8"/>
        <v>1.3081725678337243E-4</v>
      </c>
    </row>
    <row r="102" spans="1:36" x14ac:dyDescent="0.25">
      <c r="A102" t="s">
        <v>79</v>
      </c>
      <c r="B102" t="s">
        <v>80</v>
      </c>
      <c r="C102">
        <v>20221003</v>
      </c>
      <c r="D102" t="s">
        <v>629</v>
      </c>
      <c r="E102" t="s">
        <v>630</v>
      </c>
      <c r="F102" t="s">
        <v>631</v>
      </c>
      <c r="H102" t="s">
        <v>632</v>
      </c>
      <c r="I102">
        <v>4497749</v>
      </c>
      <c r="J102" t="s">
        <v>86</v>
      </c>
      <c r="K102" t="s">
        <v>633</v>
      </c>
      <c r="L102" t="s">
        <v>88</v>
      </c>
      <c r="M102">
        <v>40101010</v>
      </c>
      <c r="N102" t="s">
        <v>634</v>
      </c>
      <c r="O102">
        <v>174</v>
      </c>
      <c r="P102">
        <v>1</v>
      </c>
      <c r="Q102">
        <v>48.66</v>
      </c>
      <c r="R102" t="s">
        <v>37</v>
      </c>
      <c r="S102">
        <v>0.98080000000000001</v>
      </c>
      <c r="T102">
        <v>416884000</v>
      </c>
      <c r="U102">
        <v>19896092391.551998</v>
      </c>
      <c r="V102">
        <v>0.81</v>
      </c>
      <c r="X102">
        <v>337676040</v>
      </c>
      <c r="Y102">
        <v>16115834837.157101</v>
      </c>
      <c r="Z102">
        <v>2.5622206326199998E-3</v>
      </c>
      <c r="AA102">
        <v>0</v>
      </c>
      <c r="AB102">
        <v>0</v>
      </c>
      <c r="AE102">
        <f t="shared" si="7"/>
        <v>2.5622206326199998E-3</v>
      </c>
      <c r="AF102" t="str">
        <f>VLOOKUP(M102,'Proforma GICS Map'!$G$5:$H$345,2,FALSE)</f>
        <v>Diversified Banks</v>
      </c>
      <c r="AG102" t="b">
        <v>0</v>
      </c>
      <c r="AH102" t="s">
        <v>1747</v>
      </c>
      <c r="AI102" s="31">
        <f t="shared" si="6"/>
        <v>2.2522738574456947E-3</v>
      </c>
      <c r="AJ102" s="29">
        <f t="shared" si="8"/>
        <v>3.0994677517430513E-4</v>
      </c>
    </row>
    <row r="103" spans="1:36" x14ac:dyDescent="0.25">
      <c r="A103" t="s">
        <v>79</v>
      </c>
      <c r="B103" t="s">
        <v>80</v>
      </c>
      <c r="C103">
        <v>20221003</v>
      </c>
      <c r="D103" t="s">
        <v>635</v>
      </c>
      <c r="E103" t="s">
        <v>636</v>
      </c>
      <c r="F103" t="s">
        <v>637</v>
      </c>
      <c r="H103" t="s">
        <v>638</v>
      </c>
      <c r="I103" t="s">
        <v>639</v>
      </c>
      <c r="J103" t="s">
        <v>53</v>
      </c>
      <c r="K103" t="s">
        <v>640</v>
      </c>
      <c r="L103" t="s">
        <v>54</v>
      </c>
      <c r="M103">
        <v>40203010</v>
      </c>
      <c r="N103" t="s">
        <v>641</v>
      </c>
      <c r="O103">
        <v>12303</v>
      </c>
      <c r="P103">
        <v>100</v>
      </c>
      <c r="Q103">
        <v>9.8279999999999994</v>
      </c>
      <c r="R103" t="s">
        <v>55</v>
      </c>
      <c r="S103">
        <v>1.1154999999999999</v>
      </c>
      <c r="T103">
        <v>294110000</v>
      </c>
      <c r="U103">
        <v>3224367340.7399998</v>
      </c>
      <c r="V103">
        <v>1</v>
      </c>
      <c r="X103">
        <v>294110000</v>
      </c>
      <c r="Y103">
        <v>3224367340.7399998</v>
      </c>
      <c r="Z103">
        <v>5.1263497119999996E-4</v>
      </c>
      <c r="AA103">
        <v>0</v>
      </c>
      <c r="AB103">
        <v>0</v>
      </c>
      <c r="AE103">
        <f t="shared" si="7"/>
        <v>5.1263497119999996E-4</v>
      </c>
      <c r="AF103" t="str">
        <f>VLOOKUP(M103,'Proforma GICS Map'!$G$5:$H$345,2,FALSE)</f>
        <v>Asset Management &amp; Custody Banks</v>
      </c>
      <c r="AG103" t="b">
        <v>0</v>
      </c>
      <c r="AH103" t="s">
        <v>1747</v>
      </c>
      <c r="AI103" s="31">
        <f t="shared" si="6"/>
        <v>4.5062253006009773E-4</v>
      </c>
      <c r="AJ103" s="29">
        <f t="shared" si="8"/>
        <v>6.2012441139902238E-5</v>
      </c>
    </row>
    <row r="104" spans="1:36" x14ac:dyDescent="0.25">
      <c r="A104" t="s">
        <v>79</v>
      </c>
      <c r="B104" t="s">
        <v>80</v>
      </c>
      <c r="C104">
        <v>20221003</v>
      </c>
      <c r="D104" t="s">
        <v>642</v>
      </c>
      <c r="E104" t="s">
        <v>643</v>
      </c>
      <c r="F104" t="s">
        <v>644</v>
      </c>
      <c r="G104" t="s">
        <v>645</v>
      </c>
      <c r="H104" t="s">
        <v>646</v>
      </c>
      <c r="I104" t="s">
        <v>647</v>
      </c>
      <c r="J104" t="s">
        <v>38</v>
      </c>
      <c r="K104" t="s">
        <v>648</v>
      </c>
      <c r="L104" t="s">
        <v>39</v>
      </c>
      <c r="M104">
        <v>40101015</v>
      </c>
      <c r="N104">
        <v>1427504</v>
      </c>
      <c r="O104">
        <v>267930</v>
      </c>
      <c r="P104">
        <v>1</v>
      </c>
      <c r="Q104">
        <v>130.55000000000001</v>
      </c>
      <c r="R104" t="s">
        <v>40</v>
      </c>
      <c r="S104">
        <v>1</v>
      </c>
      <c r="T104">
        <v>182715000</v>
      </c>
      <c r="U104">
        <v>23853443250</v>
      </c>
      <c r="V104">
        <v>1</v>
      </c>
      <c r="X104">
        <v>182715000</v>
      </c>
      <c r="Y104">
        <v>23853443250</v>
      </c>
      <c r="Z104">
        <v>3.7924057345899999E-3</v>
      </c>
      <c r="AA104">
        <v>0</v>
      </c>
      <c r="AB104">
        <v>0</v>
      </c>
      <c r="AE104">
        <f t="shared" si="7"/>
        <v>3.7924057345899999E-3</v>
      </c>
      <c r="AF104" t="str">
        <f>VLOOKUP(M104,'Proforma GICS Map'!$G$5:$H$345,2,FALSE)</f>
        <v>Regional Banks (Definition Update)</v>
      </c>
      <c r="AG104" t="b">
        <v>0</v>
      </c>
      <c r="AH104" t="s">
        <v>1747</v>
      </c>
      <c r="AI104" s="31">
        <f t="shared" si="6"/>
        <v>3.3336458945440947E-3</v>
      </c>
      <c r="AJ104" s="29">
        <f t="shared" si="8"/>
        <v>4.5875984004590522E-4</v>
      </c>
    </row>
    <row r="105" spans="1:36" x14ac:dyDescent="0.25">
      <c r="A105" t="s">
        <v>79</v>
      </c>
      <c r="B105" t="s">
        <v>80</v>
      </c>
      <c r="C105">
        <v>20221003</v>
      </c>
      <c r="D105" t="s">
        <v>649</v>
      </c>
      <c r="E105" t="s">
        <v>650</v>
      </c>
      <c r="F105" t="s">
        <v>651</v>
      </c>
      <c r="H105" t="s">
        <v>652</v>
      </c>
      <c r="I105" t="s">
        <v>653</v>
      </c>
      <c r="J105" t="s">
        <v>48</v>
      </c>
      <c r="K105" t="s">
        <v>654</v>
      </c>
      <c r="L105" t="s">
        <v>49</v>
      </c>
      <c r="M105">
        <v>40203010</v>
      </c>
      <c r="N105" t="s">
        <v>655</v>
      </c>
      <c r="O105">
        <v>210639</v>
      </c>
      <c r="P105">
        <v>1</v>
      </c>
      <c r="Q105">
        <v>43.5</v>
      </c>
      <c r="R105" t="s">
        <v>50</v>
      </c>
      <c r="S105">
        <v>1.0137875101378799</v>
      </c>
      <c r="T105">
        <v>213801000</v>
      </c>
      <c r="U105">
        <v>9428572080.2920094</v>
      </c>
      <c r="V105">
        <v>1</v>
      </c>
      <c r="X105">
        <v>213801000</v>
      </c>
      <c r="Y105">
        <v>9428572080.2920094</v>
      </c>
      <c r="Z105">
        <v>1.4990276435800001E-3</v>
      </c>
      <c r="AA105">
        <v>0</v>
      </c>
      <c r="AB105">
        <v>0</v>
      </c>
      <c r="AE105">
        <f t="shared" si="7"/>
        <v>1.4990276435800001E-3</v>
      </c>
      <c r="AF105" t="str">
        <f>VLOOKUP(M105,'Proforma GICS Map'!$G$5:$H$345,2,FALSE)</f>
        <v>Asset Management &amp; Custody Banks</v>
      </c>
      <c r="AG105" t="b">
        <v>0</v>
      </c>
      <c r="AH105" t="s">
        <v>1747</v>
      </c>
      <c r="AI105" s="31">
        <f t="shared" si="6"/>
        <v>1.3176932268207664E-3</v>
      </c>
      <c r="AJ105" s="29">
        <f t="shared" si="8"/>
        <v>1.8133441675923369E-4</v>
      </c>
    </row>
    <row r="106" spans="1:36" x14ac:dyDescent="0.25">
      <c r="A106" t="s">
        <v>79</v>
      </c>
      <c r="B106" t="s">
        <v>80</v>
      </c>
      <c r="C106">
        <v>20221003</v>
      </c>
      <c r="D106" t="s">
        <v>656</v>
      </c>
      <c r="E106" t="s">
        <v>657</v>
      </c>
      <c r="F106" t="s">
        <v>658</v>
      </c>
      <c r="H106" t="s">
        <v>659</v>
      </c>
      <c r="I106" t="s">
        <v>660</v>
      </c>
      <c r="J106" t="s">
        <v>53</v>
      </c>
      <c r="K106" t="s">
        <v>661</v>
      </c>
      <c r="L106" t="s">
        <v>54</v>
      </c>
      <c r="M106">
        <v>40203010</v>
      </c>
      <c r="N106" t="s">
        <v>662</v>
      </c>
      <c r="O106">
        <v>10790</v>
      </c>
      <c r="P106">
        <v>100</v>
      </c>
      <c r="Q106">
        <v>10.93</v>
      </c>
      <c r="R106" t="s">
        <v>55</v>
      </c>
      <c r="S106">
        <v>1.1154999999999999</v>
      </c>
      <c r="T106">
        <v>973273000</v>
      </c>
      <c r="U106">
        <v>11866548324.295</v>
      </c>
      <c r="V106">
        <v>1</v>
      </c>
      <c r="X106">
        <v>973273000</v>
      </c>
      <c r="Y106">
        <v>11866548324.295</v>
      </c>
      <c r="Z106">
        <v>1.88663604844E-3</v>
      </c>
      <c r="AA106">
        <v>0</v>
      </c>
      <c r="AB106">
        <v>0</v>
      </c>
      <c r="AE106">
        <f t="shared" si="7"/>
        <v>1.88663604844E-3</v>
      </c>
      <c r="AF106" t="str">
        <f>VLOOKUP(M106,'Proforma GICS Map'!$G$5:$H$345,2,FALSE)</f>
        <v>Asset Management &amp; Custody Banks</v>
      </c>
      <c r="AG106" t="b">
        <v>0</v>
      </c>
      <c r="AH106" t="s">
        <v>1747</v>
      </c>
      <c r="AI106" s="31">
        <f t="shared" si="6"/>
        <v>1.658413407619679E-3</v>
      </c>
      <c r="AJ106" s="29">
        <f t="shared" si="8"/>
        <v>2.28222640820321E-4</v>
      </c>
    </row>
    <row r="107" spans="1:36" x14ac:dyDescent="0.25">
      <c r="A107" t="s">
        <v>79</v>
      </c>
      <c r="B107" t="s">
        <v>80</v>
      </c>
      <c r="C107">
        <v>20221003</v>
      </c>
      <c r="D107" t="s">
        <v>663</v>
      </c>
      <c r="E107" t="s">
        <v>664</v>
      </c>
      <c r="F107" t="s">
        <v>665</v>
      </c>
      <c r="G107">
        <v>743315103</v>
      </c>
      <c r="H107" t="s">
        <v>666</v>
      </c>
      <c r="I107">
        <v>2705024</v>
      </c>
      <c r="J107" t="s">
        <v>38</v>
      </c>
      <c r="K107" t="s">
        <v>667</v>
      </c>
      <c r="L107" t="s">
        <v>39</v>
      </c>
      <c r="M107">
        <v>40301040</v>
      </c>
      <c r="N107">
        <v>1334101</v>
      </c>
      <c r="O107">
        <v>4442</v>
      </c>
      <c r="P107">
        <v>1</v>
      </c>
      <c r="Q107">
        <v>116.21</v>
      </c>
      <c r="R107" t="s">
        <v>40</v>
      </c>
      <c r="S107">
        <v>1</v>
      </c>
      <c r="T107">
        <v>584915000</v>
      </c>
      <c r="U107">
        <v>67972972150</v>
      </c>
      <c r="V107">
        <v>1</v>
      </c>
      <c r="X107">
        <v>584915000</v>
      </c>
      <c r="Y107">
        <v>67972972150</v>
      </c>
      <c r="Z107">
        <v>1.080687122094E-2</v>
      </c>
      <c r="AA107">
        <v>0</v>
      </c>
      <c r="AB107">
        <v>0</v>
      </c>
      <c r="AE107">
        <f t="shared" si="7"/>
        <v>1.080687122094E-2</v>
      </c>
      <c r="AF107" t="str">
        <f>VLOOKUP(M107,'Proforma GICS Map'!$G$5:$H$345,2,FALSE)</f>
        <v>Property &amp; Casualty Insurance</v>
      </c>
      <c r="AG107" t="b">
        <v>0</v>
      </c>
      <c r="AH107" t="s">
        <v>1747</v>
      </c>
      <c r="AI107" s="31">
        <f t="shared" si="6"/>
        <v>9.499585329166579E-3</v>
      </c>
      <c r="AJ107" s="29">
        <f t="shared" si="8"/>
        <v>1.3072858917734208E-3</v>
      </c>
    </row>
    <row r="108" spans="1:36" x14ac:dyDescent="0.25">
      <c r="A108" t="s">
        <v>79</v>
      </c>
      <c r="B108" t="s">
        <v>80</v>
      </c>
      <c r="C108">
        <v>20221003</v>
      </c>
      <c r="D108" t="s">
        <v>668</v>
      </c>
      <c r="E108" t="s">
        <v>669</v>
      </c>
      <c r="F108" t="s">
        <v>670</v>
      </c>
      <c r="H108" t="s">
        <v>671</v>
      </c>
      <c r="I108">
        <v>5501906</v>
      </c>
      <c r="J108" t="s">
        <v>59</v>
      </c>
      <c r="K108" t="s">
        <v>672</v>
      </c>
      <c r="L108" t="s">
        <v>60</v>
      </c>
      <c r="M108">
        <v>40101010</v>
      </c>
      <c r="N108" t="s">
        <v>673</v>
      </c>
      <c r="O108">
        <v>2583</v>
      </c>
      <c r="P108">
        <v>1</v>
      </c>
      <c r="Q108">
        <v>4.6204999999999998</v>
      </c>
      <c r="R108" t="s">
        <v>37</v>
      </c>
      <c r="S108">
        <v>0.98080000000000001</v>
      </c>
      <c r="T108">
        <v>6667887000</v>
      </c>
      <c r="U108">
        <v>30217439623.3368</v>
      </c>
      <c r="V108">
        <v>1</v>
      </c>
      <c r="X108">
        <v>6667887000</v>
      </c>
      <c r="Y108">
        <v>30217439623.3368</v>
      </c>
      <c r="Z108">
        <v>4.8042033223900001E-3</v>
      </c>
      <c r="AA108">
        <v>0</v>
      </c>
      <c r="AB108">
        <v>0</v>
      </c>
      <c r="AE108">
        <f t="shared" si="7"/>
        <v>4.8042033223900001E-3</v>
      </c>
      <c r="AF108" t="str">
        <f>VLOOKUP(M108,'Proforma GICS Map'!$G$5:$H$345,2,FALSE)</f>
        <v>Diversified Banks</v>
      </c>
      <c r="AG108" t="b">
        <v>0</v>
      </c>
      <c r="AH108" t="s">
        <v>1747</v>
      </c>
      <c r="AI108" s="31">
        <f t="shared" si="6"/>
        <v>4.2230483242276049E-3</v>
      </c>
      <c r="AJ108" s="29">
        <f t="shared" si="8"/>
        <v>5.8115499816239514E-4</v>
      </c>
    </row>
    <row r="109" spans="1:36" x14ac:dyDescent="0.25">
      <c r="A109" t="s">
        <v>79</v>
      </c>
      <c r="B109" t="s">
        <v>80</v>
      </c>
      <c r="C109">
        <v>20221003</v>
      </c>
      <c r="D109" t="s">
        <v>674</v>
      </c>
      <c r="E109" t="s">
        <v>675</v>
      </c>
      <c r="F109" t="s">
        <v>676</v>
      </c>
      <c r="H109" t="s">
        <v>677</v>
      </c>
      <c r="I109">
        <v>7171589</v>
      </c>
      <c r="J109" t="s">
        <v>48</v>
      </c>
      <c r="K109" t="s">
        <v>678</v>
      </c>
      <c r="L109" t="s">
        <v>49</v>
      </c>
      <c r="M109">
        <v>40203030</v>
      </c>
      <c r="N109" t="s">
        <v>679</v>
      </c>
      <c r="O109">
        <v>2770</v>
      </c>
      <c r="P109">
        <v>1</v>
      </c>
      <c r="Q109">
        <v>3.976</v>
      </c>
      <c r="R109" t="s">
        <v>50</v>
      </c>
      <c r="S109">
        <v>1.0137875101378799</v>
      </c>
      <c r="T109">
        <v>2650748000</v>
      </c>
      <c r="U109">
        <v>10684685774.533701</v>
      </c>
      <c r="V109">
        <v>0.95</v>
      </c>
      <c r="X109">
        <v>2518210600</v>
      </c>
      <c r="Y109">
        <v>10150451485.806999</v>
      </c>
      <c r="Z109">
        <v>1.6137976400300001E-3</v>
      </c>
      <c r="AA109">
        <v>0</v>
      </c>
      <c r="AB109">
        <v>0</v>
      </c>
      <c r="AE109">
        <f t="shared" si="7"/>
        <v>1.6137976400300001E-3</v>
      </c>
      <c r="AF109" t="str">
        <f>VLOOKUP(M109,'Proforma GICS Map'!$G$5:$H$345,2,FALSE)</f>
        <v>Diversified Capital Markets</v>
      </c>
      <c r="AG109" t="b">
        <v>0</v>
      </c>
      <c r="AH109" t="s">
        <v>1747</v>
      </c>
      <c r="AI109" s="31">
        <f t="shared" si="6"/>
        <v>1.4185797232200222E-3</v>
      </c>
      <c r="AJ109" s="29">
        <f t="shared" si="8"/>
        <v>1.952179168099779E-4</v>
      </c>
    </row>
    <row r="110" spans="1:36" x14ac:dyDescent="0.25">
      <c r="A110" t="s">
        <v>79</v>
      </c>
      <c r="B110" t="s">
        <v>80</v>
      </c>
      <c r="C110">
        <v>20221003</v>
      </c>
      <c r="D110" t="s">
        <v>680</v>
      </c>
      <c r="E110" t="s">
        <v>681</v>
      </c>
      <c r="F110" t="s">
        <v>682</v>
      </c>
      <c r="H110" t="s">
        <v>683</v>
      </c>
      <c r="I110">
        <v>4076836</v>
      </c>
      <c r="J110" t="s">
        <v>51</v>
      </c>
      <c r="K110" t="s">
        <v>684</v>
      </c>
      <c r="L110" t="s">
        <v>52</v>
      </c>
      <c r="M110">
        <v>40101010</v>
      </c>
      <c r="N110" t="s">
        <v>685</v>
      </c>
      <c r="O110">
        <v>684</v>
      </c>
      <c r="P110">
        <v>1</v>
      </c>
      <c r="Q110">
        <v>1.7028000000000001</v>
      </c>
      <c r="R110" t="s">
        <v>37</v>
      </c>
      <c r="S110">
        <v>0.98080000000000001</v>
      </c>
      <c r="T110">
        <v>19654621000</v>
      </c>
      <c r="U110">
        <v>32825305176.935001</v>
      </c>
      <c r="V110">
        <v>0.9</v>
      </c>
      <c r="X110">
        <v>17689158900</v>
      </c>
      <c r="Y110">
        <v>29542774659.241501</v>
      </c>
      <c r="Z110">
        <v>4.6969398446599997E-3</v>
      </c>
      <c r="AA110">
        <v>0</v>
      </c>
      <c r="AB110">
        <v>0</v>
      </c>
      <c r="AE110">
        <f t="shared" si="7"/>
        <v>4.6969398446599997E-3</v>
      </c>
      <c r="AF110" t="str">
        <f>VLOOKUP(M110,'Proforma GICS Map'!$G$5:$H$345,2,FALSE)</f>
        <v>Diversified Banks</v>
      </c>
      <c r="AG110" t="b">
        <v>0</v>
      </c>
      <c r="AH110" t="s">
        <v>1747</v>
      </c>
      <c r="AI110" s="31">
        <f t="shared" si="6"/>
        <v>4.128760297791462E-3</v>
      </c>
      <c r="AJ110" s="29">
        <f t="shared" si="8"/>
        <v>5.6817954686853769E-4</v>
      </c>
    </row>
    <row r="111" spans="1:36" x14ac:dyDescent="0.25">
      <c r="A111" t="s">
        <v>79</v>
      </c>
      <c r="B111" t="s">
        <v>80</v>
      </c>
      <c r="C111">
        <v>20221003</v>
      </c>
      <c r="D111" t="s">
        <v>686</v>
      </c>
      <c r="E111" t="s">
        <v>687</v>
      </c>
      <c r="F111" t="s">
        <v>688</v>
      </c>
      <c r="G111" t="s">
        <v>689</v>
      </c>
      <c r="H111" t="s">
        <v>690</v>
      </c>
      <c r="I111" t="s">
        <v>691</v>
      </c>
      <c r="J111" t="s">
        <v>692</v>
      </c>
      <c r="K111" t="s">
        <v>693</v>
      </c>
      <c r="L111" t="s">
        <v>39</v>
      </c>
      <c r="M111">
        <v>40203040</v>
      </c>
      <c r="N111">
        <v>18450001</v>
      </c>
      <c r="O111">
        <v>225872</v>
      </c>
      <c r="P111">
        <v>1</v>
      </c>
      <c r="Q111">
        <v>117.37</v>
      </c>
      <c r="R111" t="s">
        <v>40</v>
      </c>
      <c r="S111">
        <v>1</v>
      </c>
      <c r="T111">
        <v>106062000</v>
      </c>
      <c r="U111">
        <v>12448496940</v>
      </c>
      <c r="V111">
        <v>1</v>
      </c>
      <c r="X111">
        <v>106062000</v>
      </c>
      <c r="Y111">
        <v>12448496940</v>
      </c>
      <c r="Z111">
        <v>1.9791587607499998E-3</v>
      </c>
      <c r="AA111">
        <v>0</v>
      </c>
      <c r="AB111">
        <v>0</v>
      </c>
      <c r="AE111">
        <f t="shared" ref="AE111:AE142" si="9">Z111</f>
        <v>1.9791587607499998E-3</v>
      </c>
      <c r="AF111" t="str">
        <f>VLOOKUP(M111,'Proforma GICS Map'!$G$5:$H$345,2,FALSE)</f>
        <v>Financial Exchanges &amp; Data</v>
      </c>
      <c r="AG111" t="b">
        <v>0</v>
      </c>
      <c r="AH111" t="s">
        <v>1747</v>
      </c>
      <c r="AI111" s="31">
        <f t="shared" si="6"/>
        <v>1.7397438299510794E-3</v>
      </c>
      <c r="AJ111" s="29">
        <f t="shared" ref="AJ111:AJ142" si="10">ABS(AI111-AE111)</f>
        <v>2.3941493079892044E-4</v>
      </c>
    </row>
    <row r="112" spans="1:36" x14ac:dyDescent="0.25">
      <c r="A112" t="s">
        <v>79</v>
      </c>
      <c r="B112" t="s">
        <v>80</v>
      </c>
      <c r="C112">
        <v>20221003</v>
      </c>
      <c r="D112" t="s">
        <v>694</v>
      </c>
      <c r="E112" t="s">
        <v>695</v>
      </c>
      <c r="F112" t="s">
        <v>696</v>
      </c>
      <c r="H112" t="s">
        <v>697</v>
      </c>
      <c r="I112" t="s">
        <v>698</v>
      </c>
      <c r="J112" t="s">
        <v>70</v>
      </c>
      <c r="K112">
        <v>3988</v>
      </c>
      <c r="L112" t="s">
        <v>250</v>
      </c>
      <c r="M112">
        <v>40101010</v>
      </c>
      <c r="N112" t="s">
        <v>699</v>
      </c>
      <c r="O112">
        <v>43478</v>
      </c>
      <c r="P112">
        <v>1</v>
      </c>
      <c r="Q112">
        <v>2.57</v>
      </c>
      <c r="R112" t="s">
        <v>72</v>
      </c>
      <c r="S112">
        <v>0.12738934642895999</v>
      </c>
      <c r="T112">
        <v>83622276000</v>
      </c>
      <c r="U112">
        <v>27377148812.4132</v>
      </c>
      <c r="V112">
        <v>0.93</v>
      </c>
      <c r="X112">
        <v>77768716680</v>
      </c>
      <c r="Y112">
        <v>25460748395.544201</v>
      </c>
      <c r="Z112">
        <v>4.04794759441E-3</v>
      </c>
      <c r="AA112">
        <v>0</v>
      </c>
      <c r="AB112">
        <v>0</v>
      </c>
      <c r="AE112">
        <f t="shared" si="9"/>
        <v>4.04794759441E-3</v>
      </c>
      <c r="AF112" t="str">
        <f>VLOOKUP(M112,'Proforma GICS Map'!$G$5:$H$345,2,FALSE)</f>
        <v>Diversified Banks</v>
      </c>
      <c r="AG112" t="b">
        <v>0</v>
      </c>
      <c r="AH112" t="s">
        <v>1747</v>
      </c>
      <c r="AI112" s="31">
        <f t="shared" si="6"/>
        <v>3.5582753597146219E-3</v>
      </c>
      <c r="AJ112" s="29">
        <f t="shared" si="10"/>
        <v>4.8967223469537817E-4</v>
      </c>
    </row>
    <row r="113" spans="1:36" x14ac:dyDescent="0.25">
      <c r="A113" t="s">
        <v>79</v>
      </c>
      <c r="B113" t="s">
        <v>80</v>
      </c>
      <c r="C113">
        <v>20221003</v>
      </c>
      <c r="D113" t="s">
        <v>700</v>
      </c>
      <c r="E113" t="s">
        <v>701</v>
      </c>
      <c r="F113" t="s">
        <v>702</v>
      </c>
      <c r="G113">
        <v>303075105</v>
      </c>
      <c r="H113" t="s">
        <v>703</v>
      </c>
      <c r="I113">
        <v>2329770</v>
      </c>
      <c r="J113" t="s">
        <v>38</v>
      </c>
      <c r="K113" t="s">
        <v>704</v>
      </c>
      <c r="L113" t="s">
        <v>39</v>
      </c>
      <c r="M113">
        <v>40203040</v>
      </c>
      <c r="N113">
        <v>6317201</v>
      </c>
      <c r="O113">
        <v>20081</v>
      </c>
      <c r="P113">
        <v>1</v>
      </c>
      <c r="Q113">
        <v>400.11</v>
      </c>
      <c r="R113" t="s">
        <v>40</v>
      </c>
      <c r="S113">
        <v>1</v>
      </c>
      <c r="T113">
        <v>37980000</v>
      </c>
      <c r="U113">
        <v>15196177800</v>
      </c>
      <c r="V113">
        <v>1</v>
      </c>
      <c r="X113">
        <v>37980000</v>
      </c>
      <c r="Y113">
        <v>15196177800</v>
      </c>
      <c r="Z113">
        <v>2.41600641168E-3</v>
      </c>
      <c r="AA113">
        <v>0</v>
      </c>
      <c r="AB113">
        <v>0</v>
      </c>
      <c r="AE113">
        <f t="shared" si="9"/>
        <v>2.41600641168E-3</v>
      </c>
      <c r="AF113" t="str">
        <f>VLOOKUP(M113,'Proforma GICS Map'!$G$5:$H$345,2,FALSE)</f>
        <v>Financial Exchanges &amp; Data</v>
      </c>
      <c r="AG113" t="b">
        <v>0</v>
      </c>
      <c r="AH113" t="s">
        <v>1747</v>
      </c>
      <c r="AI113" s="31">
        <f t="shared" si="6"/>
        <v>2.1237468823597245E-3</v>
      </c>
      <c r="AJ113" s="29">
        <f t="shared" si="10"/>
        <v>2.9225952932027555E-4</v>
      </c>
    </row>
    <row r="114" spans="1:36" x14ac:dyDescent="0.25">
      <c r="A114" t="s">
        <v>79</v>
      </c>
      <c r="B114" t="s">
        <v>80</v>
      </c>
      <c r="C114">
        <v>20221003</v>
      </c>
      <c r="D114" t="s">
        <v>705</v>
      </c>
      <c r="E114" t="s">
        <v>706</v>
      </c>
      <c r="F114" t="s">
        <v>707</v>
      </c>
      <c r="H114" t="s">
        <v>708</v>
      </c>
      <c r="I114">
        <v>5750355</v>
      </c>
      <c r="J114" t="s">
        <v>43</v>
      </c>
      <c r="K114" t="s">
        <v>709</v>
      </c>
      <c r="L114" t="s">
        <v>44</v>
      </c>
      <c r="M114">
        <v>40203030</v>
      </c>
      <c r="N114" t="s">
        <v>710</v>
      </c>
      <c r="O114">
        <v>3400</v>
      </c>
      <c r="P114">
        <v>1</v>
      </c>
      <c r="Q114">
        <v>7.6459999999999999</v>
      </c>
      <c r="R114" t="s">
        <v>37</v>
      </c>
      <c r="S114">
        <v>0.98080000000000001</v>
      </c>
      <c r="T114">
        <v>2066773000</v>
      </c>
      <c r="U114">
        <v>15499137467.926399</v>
      </c>
      <c r="V114">
        <v>1</v>
      </c>
      <c r="X114">
        <v>2066773000</v>
      </c>
      <c r="Y114">
        <v>15499137467.926399</v>
      </c>
      <c r="Z114">
        <v>2.4641732934900002E-3</v>
      </c>
      <c r="AA114">
        <v>0</v>
      </c>
      <c r="AB114">
        <v>0</v>
      </c>
      <c r="AE114">
        <f t="shared" si="9"/>
        <v>2.4641732934900002E-3</v>
      </c>
      <c r="AF114" t="str">
        <f>VLOOKUP(M114,'Proforma GICS Map'!$G$5:$H$345,2,FALSE)</f>
        <v>Diversified Capital Markets</v>
      </c>
      <c r="AG114" t="b">
        <v>0</v>
      </c>
      <c r="AH114" t="s">
        <v>1747</v>
      </c>
      <c r="AI114" s="31">
        <f t="shared" si="6"/>
        <v>2.1660871115086245E-3</v>
      </c>
      <c r="AJ114" s="29">
        <f t="shared" si="10"/>
        <v>2.9808618198137564E-4</v>
      </c>
    </row>
    <row r="115" spans="1:36" x14ac:dyDescent="0.25">
      <c r="A115" t="s">
        <v>79</v>
      </c>
      <c r="B115" t="s">
        <v>80</v>
      </c>
      <c r="C115">
        <v>20221003</v>
      </c>
      <c r="D115" t="s">
        <v>711</v>
      </c>
      <c r="E115" t="s">
        <v>712</v>
      </c>
      <c r="F115" t="s">
        <v>713</v>
      </c>
      <c r="G115" t="s">
        <v>714</v>
      </c>
      <c r="H115" t="s">
        <v>715</v>
      </c>
      <c r="I115" t="s">
        <v>716</v>
      </c>
      <c r="J115" t="s">
        <v>38</v>
      </c>
      <c r="K115" t="s">
        <v>717</v>
      </c>
      <c r="L115" t="s">
        <v>39</v>
      </c>
      <c r="M115">
        <v>40301010</v>
      </c>
      <c r="N115">
        <v>322101</v>
      </c>
      <c r="O115">
        <v>4621</v>
      </c>
      <c r="P115">
        <v>1</v>
      </c>
      <c r="Q115">
        <v>267.87</v>
      </c>
      <c r="R115" t="s">
        <v>40</v>
      </c>
      <c r="S115">
        <v>1</v>
      </c>
      <c r="T115">
        <v>210926000</v>
      </c>
      <c r="U115">
        <v>56500747620</v>
      </c>
      <c r="V115">
        <v>1</v>
      </c>
      <c r="X115">
        <v>210926000</v>
      </c>
      <c r="Y115">
        <v>56500747620</v>
      </c>
      <c r="Z115">
        <v>8.9829278329700002E-3</v>
      </c>
      <c r="AA115">
        <v>0</v>
      </c>
      <c r="AB115">
        <v>0</v>
      </c>
      <c r="AE115">
        <f t="shared" si="9"/>
        <v>8.9829278329700002E-3</v>
      </c>
      <c r="AF115" t="str">
        <f>VLOOKUP(M115,'Proforma GICS Map'!$G$5:$H$345,2,FALSE)</f>
        <v>Insurance Brokers</v>
      </c>
      <c r="AG115" t="b">
        <v>0</v>
      </c>
      <c r="AH115" t="s">
        <v>1747</v>
      </c>
      <c r="AI115" s="31">
        <f t="shared" si="6"/>
        <v>7.8962807745621803E-3</v>
      </c>
      <c r="AJ115" s="29">
        <f t="shared" si="10"/>
        <v>1.0866470584078199E-3</v>
      </c>
    </row>
    <row r="116" spans="1:36" x14ac:dyDescent="0.25">
      <c r="A116" t="s">
        <v>79</v>
      </c>
      <c r="B116" t="s">
        <v>80</v>
      </c>
      <c r="C116">
        <v>20221003</v>
      </c>
      <c r="D116" t="s">
        <v>718</v>
      </c>
      <c r="E116" t="s">
        <v>719</v>
      </c>
      <c r="F116" t="s">
        <v>720</v>
      </c>
      <c r="H116" t="s">
        <v>721</v>
      </c>
      <c r="I116">
        <v>5705946</v>
      </c>
      <c r="J116" t="s">
        <v>59</v>
      </c>
      <c r="K116" t="s">
        <v>722</v>
      </c>
      <c r="L116" t="s">
        <v>60</v>
      </c>
      <c r="M116">
        <v>40101010</v>
      </c>
      <c r="N116" t="s">
        <v>723</v>
      </c>
      <c r="O116">
        <v>2576</v>
      </c>
      <c r="P116">
        <v>1</v>
      </c>
      <c r="Q116">
        <v>2.3975</v>
      </c>
      <c r="R116" t="s">
        <v>37</v>
      </c>
      <c r="S116">
        <v>0.98080000000000001</v>
      </c>
      <c r="T116">
        <v>16794402000</v>
      </c>
      <c r="U116">
        <v>39491498882.136002</v>
      </c>
      <c r="V116">
        <v>1</v>
      </c>
      <c r="X116">
        <v>16794402000</v>
      </c>
      <c r="Y116">
        <v>39491498882.136002</v>
      </c>
      <c r="Z116">
        <v>6.2786653171400001E-3</v>
      </c>
      <c r="AA116">
        <v>0</v>
      </c>
      <c r="AB116">
        <v>0</v>
      </c>
      <c r="AE116">
        <f t="shared" si="9"/>
        <v>6.2786653171400001E-3</v>
      </c>
      <c r="AF116" t="str">
        <f>VLOOKUP(M116,'Proforma GICS Map'!$G$5:$H$345,2,FALSE)</f>
        <v>Diversified Banks</v>
      </c>
      <c r="AG116" t="b">
        <v>0</v>
      </c>
      <c r="AH116" t="s">
        <v>1747</v>
      </c>
      <c r="AI116" s="31">
        <f t="shared" si="6"/>
        <v>5.5191475602930145E-3</v>
      </c>
      <c r="AJ116" s="29">
        <f t="shared" si="10"/>
        <v>7.5951775684698561E-4</v>
      </c>
    </row>
    <row r="117" spans="1:36" x14ac:dyDescent="0.25">
      <c r="A117" t="s">
        <v>79</v>
      </c>
      <c r="B117" t="s">
        <v>80</v>
      </c>
      <c r="C117">
        <v>20221003</v>
      </c>
      <c r="D117" t="s">
        <v>724</v>
      </c>
      <c r="E117" t="s">
        <v>725</v>
      </c>
      <c r="F117" t="s">
        <v>726</v>
      </c>
      <c r="G117" t="s">
        <v>727</v>
      </c>
      <c r="H117" t="s">
        <v>728</v>
      </c>
      <c r="I117" t="s">
        <v>729</v>
      </c>
      <c r="J117" t="s">
        <v>38</v>
      </c>
      <c r="K117" t="s">
        <v>730</v>
      </c>
      <c r="L117" t="s">
        <v>39</v>
      </c>
      <c r="M117">
        <v>40101015</v>
      </c>
      <c r="N117">
        <v>467401</v>
      </c>
      <c r="O117">
        <v>4297</v>
      </c>
      <c r="P117">
        <v>1</v>
      </c>
      <c r="Q117">
        <v>20.07</v>
      </c>
      <c r="R117" t="s">
        <v>40</v>
      </c>
      <c r="S117">
        <v>1</v>
      </c>
      <c r="T117">
        <v>934396000</v>
      </c>
      <c r="U117">
        <v>18753327720</v>
      </c>
      <c r="V117">
        <v>1</v>
      </c>
      <c r="X117">
        <v>934396000</v>
      </c>
      <c r="Y117">
        <v>18753327720</v>
      </c>
      <c r="Z117">
        <v>2.98154974284E-3</v>
      </c>
      <c r="AA117">
        <v>0</v>
      </c>
      <c r="AB117">
        <v>0</v>
      </c>
      <c r="AE117">
        <f t="shared" si="9"/>
        <v>2.98154974284E-3</v>
      </c>
      <c r="AF117" t="str">
        <f>VLOOKUP(M117,'Proforma GICS Map'!$G$5:$H$345,2,FALSE)</f>
        <v>Regional Banks (Definition Update)</v>
      </c>
      <c r="AG117" t="b">
        <v>0</v>
      </c>
      <c r="AH117" t="s">
        <v>1747</v>
      </c>
      <c r="AI117" s="31">
        <f t="shared" si="6"/>
        <v>2.6208775524606061E-3</v>
      </c>
      <c r="AJ117" s="29">
        <f t="shared" si="10"/>
        <v>3.6067219037939392E-4</v>
      </c>
    </row>
    <row r="118" spans="1:36" x14ac:dyDescent="0.25">
      <c r="A118" t="s">
        <v>79</v>
      </c>
      <c r="B118" t="s">
        <v>80</v>
      </c>
      <c r="C118">
        <v>20221003</v>
      </c>
      <c r="D118" t="s">
        <v>731</v>
      </c>
      <c r="E118" t="s">
        <v>732</v>
      </c>
      <c r="F118" t="s">
        <v>733</v>
      </c>
      <c r="H118" t="s">
        <v>734</v>
      </c>
      <c r="I118" t="s">
        <v>735</v>
      </c>
      <c r="J118" t="s">
        <v>70</v>
      </c>
      <c r="K118">
        <v>939</v>
      </c>
      <c r="L118" t="s">
        <v>250</v>
      </c>
      <c r="M118">
        <v>40101010</v>
      </c>
      <c r="N118" t="s">
        <v>736</v>
      </c>
      <c r="O118">
        <v>42768</v>
      </c>
      <c r="P118">
        <v>1</v>
      </c>
      <c r="Q118">
        <v>4.54</v>
      </c>
      <c r="R118" t="s">
        <v>72</v>
      </c>
      <c r="S118">
        <v>0.12738934642895999</v>
      </c>
      <c r="T118">
        <v>240417320000</v>
      </c>
      <c r="U118">
        <v>139044787903.10901</v>
      </c>
      <c r="V118">
        <v>0.41</v>
      </c>
      <c r="X118">
        <v>98571101200</v>
      </c>
      <c r="Y118">
        <v>57008363040.274902</v>
      </c>
      <c r="Z118">
        <v>9.0636324763499997E-3</v>
      </c>
      <c r="AA118">
        <v>0</v>
      </c>
      <c r="AB118">
        <v>0</v>
      </c>
      <c r="AE118">
        <f t="shared" si="9"/>
        <v>9.0636324763499997E-3</v>
      </c>
      <c r="AF118" t="str">
        <f>VLOOKUP(M118,'Proforma GICS Map'!$G$5:$H$345,2,FALSE)</f>
        <v>Diversified Banks</v>
      </c>
      <c r="AG118" t="b">
        <v>0</v>
      </c>
      <c r="AH118" t="s">
        <v>1747</v>
      </c>
      <c r="AI118" s="31">
        <f t="shared" si="6"/>
        <v>7.9672227364446322E-3</v>
      </c>
      <c r="AJ118" s="29">
        <f t="shared" si="10"/>
        <v>1.0964097399053675E-3</v>
      </c>
    </row>
    <row r="119" spans="1:36" x14ac:dyDescent="0.25">
      <c r="A119" t="s">
        <v>79</v>
      </c>
      <c r="B119" t="s">
        <v>80</v>
      </c>
      <c r="C119">
        <v>20221003</v>
      </c>
      <c r="D119" t="s">
        <v>737</v>
      </c>
      <c r="E119" t="s">
        <v>738</v>
      </c>
      <c r="F119" t="s">
        <v>739</v>
      </c>
      <c r="G119" t="s">
        <v>740</v>
      </c>
      <c r="H119" t="s">
        <v>741</v>
      </c>
      <c r="I119">
        <v>2331430</v>
      </c>
      <c r="J119" t="s">
        <v>38</v>
      </c>
      <c r="K119" t="s">
        <v>742</v>
      </c>
      <c r="L119" t="s">
        <v>39</v>
      </c>
      <c r="M119">
        <v>40301030</v>
      </c>
      <c r="N119">
        <v>15705701</v>
      </c>
      <c r="O119">
        <v>40219</v>
      </c>
      <c r="P119">
        <v>1</v>
      </c>
      <c r="Q119">
        <v>145.27000000000001</v>
      </c>
      <c r="R119" t="s">
        <v>40</v>
      </c>
      <c r="S119">
        <v>1</v>
      </c>
      <c r="T119">
        <v>53209000</v>
      </c>
      <c r="U119">
        <v>7729671430</v>
      </c>
      <c r="V119">
        <v>1</v>
      </c>
      <c r="X119">
        <v>53209000</v>
      </c>
      <c r="Y119">
        <v>7729671430</v>
      </c>
      <c r="Z119">
        <v>1.22892321877E-3</v>
      </c>
      <c r="AA119">
        <v>0</v>
      </c>
      <c r="AB119">
        <v>0</v>
      </c>
      <c r="AE119">
        <f t="shared" si="9"/>
        <v>1.22892321877E-3</v>
      </c>
      <c r="AF119" t="str">
        <f>VLOOKUP(M119,'Proforma GICS Map'!$G$5:$H$345,2,FALSE)</f>
        <v>Multi-line Insurance</v>
      </c>
      <c r="AG119" t="b">
        <v>0</v>
      </c>
      <c r="AH119" t="s">
        <v>1747</v>
      </c>
      <c r="AI119" s="31">
        <f t="shared" si="6"/>
        <v>1.0802628014215214E-3</v>
      </c>
      <c r="AJ119" s="29">
        <f t="shared" si="10"/>
        <v>1.4866041734847859E-4</v>
      </c>
    </row>
    <row r="120" spans="1:36" x14ac:dyDescent="0.25">
      <c r="A120" t="s">
        <v>79</v>
      </c>
      <c r="B120" t="s">
        <v>80</v>
      </c>
      <c r="C120">
        <v>20221003</v>
      </c>
      <c r="D120" t="s">
        <v>743</v>
      </c>
      <c r="E120" t="s">
        <v>744</v>
      </c>
      <c r="F120" t="s">
        <v>745</v>
      </c>
      <c r="H120" t="s">
        <v>746</v>
      </c>
      <c r="I120">
        <v>6251448</v>
      </c>
      <c r="J120" t="s">
        <v>45</v>
      </c>
      <c r="K120">
        <v>8601</v>
      </c>
      <c r="L120" t="s">
        <v>46</v>
      </c>
      <c r="M120">
        <v>40203020</v>
      </c>
      <c r="N120" t="s">
        <v>747</v>
      </c>
      <c r="O120">
        <v>1746</v>
      </c>
      <c r="P120">
        <v>1</v>
      </c>
      <c r="Q120">
        <v>566.4</v>
      </c>
      <c r="R120" t="s">
        <v>47</v>
      </c>
      <c r="S120">
        <v>6.9067928307500002E-3</v>
      </c>
      <c r="T120">
        <v>1569379000</v>
      </c>
      <c r="U120">
        <v>6139422354.5265198</v>
      </c>
      <c r="V120">
        <v>0.95</v>
      </c>
      <c r="X120">
        <v>1490910050</v>
      </c>
      <c r="Y120">
        <v>5832451236.8002005</v>
      </c>
      <c r="Z120">
        <v>9.2728841221000004E-4</v>
      </c>
      <c r="AA120">
        <v>0</v>
      </c>
      <c r="AB120">
        <v>0</v>
      </c>
      <c r="AE120">
        <f t="shared" si="9"/>
        <v>9.2728841221000004E-4</v>
      </c>
      <c r="AF120" t="str">
        <f>VLOOKUP(M120,'Proforma GICS Map'!$G$5:$H$345,2,FALSE)</f>
        <v>Investment Banking &amp; Brokerage</v>
      </c>
      <c r="AG120" t="b">
        <v>0</v>
      </c>
      <c r="AH120" t="s">
        <v>1747</v>
      </c>
      <c r="AI120" s="31">
        <f t="shared" si="6"/>
        <v>8.1511616234639897E-4</v>
      </c>
      <c r="AJ120" s="29">
        <f t="shared" si="10"/>
        <v>1.1217224986360106E-4</v>
      </c>
    </row>
    <row r="121" spans="1:36" x14ac:dyDescent="0.25">
      <c r="A121" t="s">
        <v>79</v>
      </c>
      <c r="B121" t="s">
        <v>80</v>
      </c>
      <c r="C121">
        <v>20221003</v>
      </c>
      <c r="D121" t="s">
        <v>748</v>
      </c>
      <c r="E121" t="s">
        <v>749</v>
      </c>
      <c r="F121" t="s">
        <v>750</v>
      </c>
      <c r="G121">
        <v>739239101</v>
      </c>
      <c r="H121" t="s">
        <v>751</v>
      </c>
      <c r="I121">
        <v>2697701</v>
      </c>
      <c r="J121" t="s">
        <v>56</v>
      </c>
      <c r="K121" t="s">
        <v>752</v>
      </c>
      <c r="L121" t="s">
        <v>57</v>
      </c>
      <c r="M121">
        <v>40301020</v>
      </c>
      <c r="N121" t="s">
        <v>753</v>
      </c>
      <c r="O121">
        <v>3639</v>
      </c>
      <c r="P121">
        <v>1</v>
      </c>
      <c r="Q121">
        <v>31.13</v>
      </c>
      <c r="R121" t="s">
        <v>58</v>
      </c>
      <c r="S121">
        <v>0.72416539937722002</v>
      </c>
      <c r="T121">
        <v>614083000</v>
      </c>
      <c r="U121">
        <v>13843438185.241501</v>
      </c>
      <c r="V121">
        <v>0.92</v>
      </c>
      <c r="X121">
        <v>564956360</v>
      </c>
      <c r="Y121">
        <v>12735963130.422199</v>
      </c>
      <c r="Z121">
        <v>2.0248623691399999E-3</v>
      </c>
      <c r="AA121">
        <v>0</v>
      </c>
      <c r="AB121">
        <v>0</v>
      </c>
      <c r="AE121">
        <f t="shared" si="9"/>
        <v>2.0248623691399999E-3</v>
      </c>
      <c r="AF121" t="str">
        <f>VLOOKUP(M121,'Proforma GICS Map'!$G$5:$H$345,2,FALSE)</f>
        <v>Life &amp; Health Insurance</v>
      </c>
      <c r="AG121" t="b">
        <v>0</v>
      </c>
      <c r="AH121" t="s">
        <v>1747</v>
      </c>
      <c r="AI121" s="31">
        <f t="shared" si="6"/>
        <v>1.7799187629985839E-3</v>
      </c>
      <c r="AJ121" s="29">
        <f t="shared" si="10"/>
        <v>2.4494360614141599E-4</v>
      </c>
    </row>
    <row r="122" spans="1:36" x14ac:dyDescent="0.25">
      <c r="A122" t="s">
        <v>79</v>
      </c>
      <c r="B122" t="s">
        <v>80</v>
      </c>
      <c r="C122">
        <v>20221003</v>
      </c>
      <c r="D122" t="s">
        <v>754</v>
      </c>
      <c r="E122" t="s">
        <v>755</v>
      </c>
      <c r="F122" t="s">
        <v>756</v>
      </c>
      <c r="H122" t="s">
        <v>757</v>
      </c>
      <c r="I122">
        <v>7262610</v>
      </c>
      <c r="J122" t="s">
        <v>35</v>
      </c>
      <c r="K122" t="s">
        <v>758</v>
      </c>
      <c r="L122" t="s">
        <v>36</v>
      </c>
      <c r="M122">
        <v>40101010</v>
      </c>
      <c r="N122" t="s">
        <v>759</v>
      </c>
      <c r="O122">
        <v>36309</v>
      </c>
      <c r="P122">
        <v>1</v>
      </c>
      <c r="Q122">
        <v>8.3640000000000008</v>
      </c>
      <c r="R122" t="s">
        <v>37</v>
      </c>
      <c r="S122">
        <v>0.98080000000000001</v>
      </c>
      <c r="T122">
        <v>3025902000</v>
      </c>
      <c r="U122">
        <v>24822718356.902401</v>
      </c>
      <c r="V122">
        <v>0.45</v>
      </c>
      <c r="X122">
        <v>1361655900</v>
      </c>
      <c r="Y122">
        <v>11170223260.606001</v>
      </c>
      <c r="Z122">
        <v>1.7759288797899999E-3</v>
      </c>
      <c r="AA122">
        <v>0</v>
      </c>
      <c r="AB122">
        <v>0</v>
      </c>
      <c r="AE122">
        <f t="shared" si="9"/>
        <v>1.7759288797899999E-3</v>
      </c>
      <c r="AF122" t="str">
        <f>VLOOKUP(M122,'Proforma GICS Map'!$G$5:$H$345,2,FALSE)</f>
        <v>Diversified Banks</v>
      </c>
      <c r="AG122" t="b">
        <v>0</v>
      </c>
      <c r="AH122" t="s">
        <v>1747</v>
      </c>
      <c r="AI122" s="31">
        <f t="shared" si="6"/>
        <v>1.5610982667611372E-3</v>
      </c>
      <c r="AJ122" s="29">
        <f t="shared" si="10"/>
        <v>2.1483061302886275E-4</v>
      </c>
    </row>
    <row r="123" spans="1:36" x14ac:dyDescent="0.25">
      <c r="A123" t="s">
        <v>79</v>
      </c>
      <c r="B123" t="s">
        <v>80</v>
      </c>
      <c r="C123">
        <v>20221003</v>
      </c>
      <c r="D123" t="s">
        <v>760</v>
      </c>
      <c r="E123" t="s">
        <v>761</v>
      </c>
      <c r="F123" t="s">
        <v>762</v>
      </c>
      <c r="H123" t="s">
        <v>763</v>
      </c>
      <c r="I123" t="s">
        <v>764</v>
      </c>
      <c r="J123" t="s">
        <v>48</v>
      </c>
      <c r="K123" t="s">
        <v>765</v>
      </c>
      <c r="L123" t="s">
        <v>49</v>
      </c>
      <c r="M123">
        <v>40203010</v>
      </c>
      <c r="N123" t="s">
        <v>766</v>
      </c>
      <c r="O123">
        <v>43814</v>
      </c>
      <c r="P123">
        <v>1</v>
      </c>
      <c r="Q123">
        <v>804.6</v>
      </c>
      <c r="R123" t="s">
        <v>50</v>
      </c>
      <c r="S123">
        <v>1.0137875101378799</v>
      </c>
      <c r="T123">
        <v>26700000</v>
      </c>
      <c r="U123">
        <v>21779014598.540199</v>
      </c>
      <c r="V123">
        <v>0.85</v>
      </c>
      <c r="X123">
        <v>22695000</v>
      </c>
      <c r="Y123">
        <v>18512162408.759201</v>
      </c>
      <c r="Z123">
        <v>2.9432074079499999E-3</v>
      </c>
      <c r="AA123">
        <v>0</v>
      </c>
      <c r="AB123">
        <v>0</v>
      </c>
      <c r="AE123">
        <f t="shared" si="9"/>
        <v>2.9432074079499999E-3</v>
      </c>
      <c r="AF123" t="str">
        <f>VLOOKUP(M123,'Proforma GICS Map'!$G$5:$H$345,2,FALSE)</f>
        <v>Asset Management &amp; Custody Banks</v>
      </c>
      <c r="AG123" t="b">
        <v>0</v>
      </c>
      <c r="AH123" t="s">
        <v>1747</v>
      </c>
      <c r="AI123" s="31">
        <f t="shared" si="6"/>
        <v>2.5871734141817712E-3</v>
      </c>
      <c r="AJ123" s="29">
        <f t="shared" si="10"/>
        <v>3.5603399376822869E-4</v>
      </c>
    </row>
    <row r="124" spans="1:36" x14ac:dyDescent="0.25">
      <c r="A124" t="s">
        <v>79</v>
      </c>
      <c r="B124" t="s">
        <v>80</v>
      </c>
      <c r="C124">
        <v>20221003</v>
      </c>
      <c r="D124" t="s">
        <v>767</v>
      </c>
      <c r="E124" t="s">
        <v>768</v>
      </c>
      <c r="F124" t="s">
        <v>769</v>
      </c>
      <c r="G124">
        <v>60505104</v>
      </c>
      <c r="H124" t="s">
        <v>770</v>
      </c>
      <c r="I124">
        <v>2295677</v>
      </c>
      <c r="J124" t="s">
        <v>38</v>
      </c>
      <c r="K124" t="s">
        <v>771</v>
      </c>
      <c r="L124" t="s">
        <v>39</v>
      </c>
      <c r="M124">
        <v>40101010</v>
      </c>
      <c r="N124">
        <v>764701</v>
      </c>
      <c r="O124">
        <v>6047</v>
      </c>
      <c r="P124">
        <v>1</v>
      </c>
      <c r="Q124">
        <v>30.2</v>
      </c>
      <c r="R124" t="s">
        <v>40</v>
      </c>
      <c r="S124">
        <v>1</v>
      </c>
      <c r="T124">
        <v>8035239000</v>
      </c>
      <c r="U124">
        <v>242664217800</v>
      </c>
      <c r="V124">
        <v>0.87</v>
      </c>
      <c r="X124">
        <v>6990657930</v>
      </c>
      <c r="Y124">
        <v>211117869486</v>
      </c>
      <c r="Z124">
        <v>3.3565159147949997E-2</v>
      </c>
      <c r="AA124">
        <v>0</v>
      </c>
      <c r="AB124">
        <v>0</v>
      </c>
      <c r="AE124">
        <f t="shared" si="9"/>
        <v>3.3565159147949997E-2</v>
      </c>
      <c r="AF124" t="str">
        <f>VLOOKUP(M124,'Proforma GICS Map'!$G$5:$H$345,2,FALSE)</f>
        <v>Diversified Banks</v>
      </c>
      <c r="AG124" t="b">
        <v>0</v>
      </c>
      <c r="AH124" t="s">
        <v>1747</v>
      </c>
      <c r="AI124" s="31">
        <f t="shared" si="6"/>
        <v>2.9504848063262309E-2</v>
      </c>
      <c r="AJ124" s="29">
        <f t="shared" si="10"/>
        <v>4.0603110846876879E-3</v>
      </c>
    </row>
    <row r="125" spans="1:36" x14ac:dyDescent="0.25">
      <c r="A125" t="s">
        <v>79</v>
      </c>
      <c r="B125" t="s">
        <v>80</v>
      </c>
      <c r="C125">
        <v>20221003</v>
      </c>
      <c r="D125" t="s">
        <v>772</v>
      </c>
      <c r="E125" t="s">
        <v>773</v>
      </c>
      <c r="F125" t="s">
        <v>774</v>
      </c>
      <c r="H125" t="s">
        <v>775</v>
      </c>
      <c r="I125" t="s">
        <v>776</v>
      </c>
      <c r="J125" t="s">
        <v>61</v>
      </c>
      <c r="K125" t="s">
        <v>777</v>
      </c>
      <c r="L125" t="s">
        <v>62</v>
      </c>
      <c r="M125">
        <v>40201030</v>
      </c>
      <c r="N125" t="s">
        <v>778</v>
      </c>
      <c r="O125">
        <v>2683</v>
      </c>
      <c r="P125">
        <v>1</v>
      </c>
      <c r="Q125">
        <v>163.58000000000001</v>
      </c>
      <c r="R125" t="s">
        <v>63</v>
      </c>
      <c r="S125">
        <v>9.0175391135759994E-2</v>
      </c>
      <c r="T125">
        <v>1821936000</v>
      </c>
      <c r="U125">
        <v>26875178401.190498</v>
      </c>
      <c r="V125">
        <v>1</v>
      </c>
      <c r="X125">
        <v>1821936000</v>
      </c>
      <c r="Y125">
        <v>26875178401.190498</v>
      </c>
      <c r="Z125">
        <v>4.2728246659600004E-3</v>
      </c>
      <c r="AA125">
        <v>0</v>
      </c>
      <c r="AB125">
        <v>0</v>
      </c>
      <c r="AE125">
        <f t="shared" si="9"/>
        <v>4.2728246659600004E-3</v>
      </c>
      <c r="AF125" t="str">
        <f>VLOOKUP(M125,'Proforma GICS Map'!$G$5:$H$345,2,FALSE)</f>
        <v>Multi-Sector Holdings</v>
      </c>
      <c r="AG125" t="b">
        <v>0</v>
      </c>
      <c r="AH125" t="s">
        <v>1747</v>
      </c>
      <c r="AI125" s="31">
        <f t="shared" si="6"/>
        <v>3.7559494955626094E-3</v>
      </c>
      <c r="AJ125" s="29">
        <f t="shared" si="10"/>
        <v>5.1687517039739105E-4</v>
      </c>
    </row>
    <row r="126" spans="1:36" x14ac:dyDescent="0.25">
      <c r="A126" t="s">
        <v>79</v>
      </c>
      <c r="B126" t="s">
        <v>80</v>
      </c>
      <c r="C126">
        <v>20221003</v>
      </c>
      <c r="D126" t="s">
        <v>779</v>
      </c>
      <c r="E126" t="s">
        <v>780</v>
      </c>
      <c r="F126" t="s">
        <v>781</v>
      </c>
      <c r="H126" t="s">
        <v>782</v>
      </c>
      <c r="I126">
        <v>6065586</v>
      </c>
      <c r="J126" t="s">
        <v>76</v>
      </c>
      <c r="K126" t="s">
        <v>783</v>
      </c>
      <c r="L126" t="s">
        <v>77</v>
      </c>
      <c r="M126">
        <v>40101010</v>
      </c>
      <c r="N126" t="s">
        <v>784</v>
      </c>
      <c r="O126">
        <v>124</v>
      </c>
      <c r="P126">
        <v>1</v>
      </c>
      <c r="Q126">
        <v>22.8</v>
      </c>
      <c r="R126" t="s">
        <v>78</v>
      </c>
      <c r="S126">
        <v>0.63959999999999995</v>
      </c>
      <c r="T126">
        <v>2989924000</v>
      </c>
      <c r="U126">
        <v>43601702901.120003</v>
      </c>
      <c r="V126">
        <v>1</v>
      </c>
      <c r="X126">
        <v>2989924000</v>
      </c>
      <c r="Y126">
        <v>43601702901.120003</v>
      </c>
      <c r="Z126">
        <v>6.9321374858499997E-3</v>
      </c>
      <c r="AA126">
        <v>0</v>
      </c>
      <c r="AB126">
        <v>0</v>
      </c>
      <c r="AE126">
        <f t="shared" si="9"/>
        <v>6.9321374858499997E-3</v>
      </c>
      <c r="AF126" t="str">
        <f>VLOOKUP(M126,'Proforma GICS Map'!$G$5:$H$345,2,FALSE)</f>
        <v>Diversified Banks</v>
      </c>
      <c r="AG126" t="b">
        <v>0</v>
      </c>
      <c r="AH126" t="s">
        <v>1747</v>
      </c>
      <c r="AI126" s="31">
        <f t="shared" si="6"/>
        <v>6.0935704899312609E-3</v>
      </c>
      <c r="AJ126" s="29">
        <f t="shared" si="10"/>
        <v>8.3856699591873876E-4</v>
      </c>
    </row>
    <row r="127" spans="1:36" x14ac:dyDescent="0.25">
      <c r="A127" t="s">
        <v>79</v>
      </c>
      <c r="B127" t="s">
        <v>80</v>
      </c>
      <c r="C127">
        <v>20221003</v>
      </c>
      <c r="D127" t="s">
        <v>785</v>
      </c>
      <c r="E127" t="s">
        <v>786</v>
      </c>
      <c r="F127" t="s">
        <v>787</v>
      </c>
      <c r="G127">
        <v>64149107</v>
      </c>
      <c r="H127" t="s">
        <v>788</v>
      </c>
      <c r="I127">
        <v>2076281</v>
      </c>
      <c r="J127" t="s">
        <v>56</v>
      </c>
      <c r="K127" t="s">
        <v>789</v>
      </c>
      <c r="L127" t="s">
        <v>57</v>
      </c>
      <c r="M127">
        <v>40101010</v>
      </c>
      <c r="N127" t="s">
        <v>790</v>
      </c>
      <c r="O127">
        <v>3632</v>
      </c>
      <c r="P127">
        <v>1</v>
      </c>
      <c r="Q127">
        <v>65.7</v>
      </c>
      <c r="R127" t="s">
        <v>58</v>
      </c>
      <c r="S127">
        <v>0.72416539937722002</v>
      </c>
      <c r="T127">
        <v>1192907000</v>
      </c>
      <c r="U127">
        <v>56755731696.719704</v>
      </c>
      <c r="V127">
        <v>1</v>
      </c>
      <c r="X127">
        <v>1192907000</v>
      </c>
      <c r="Y127">
        <v>56755731696.719704</v>
      </c>
      <c r="Z127">
        <v>9.0234671825600004E-3</v>
      </c>
      <c r="AA127">
        <v>0</v>
      </c>
      <c r="AB127">
        <v>1.5677321156773201</v>
      </c>
      <c r="AC127">
        <v>1.03</v>
      </c>
      <c r="AE127">
        <f t="shared" si="9"/>
        <v>9.0234671825600004E-3</v>
      </c>
      <c r="AF127" t="str">
        <f>VLOOKUP(M127,'Proforma GICS Map'!$G$5:$H$345,2,FALSE)</f>
        <v>Diversified Banks</v>
      </c>
      <c r="AG127" t="b">
        <v>0</v>
      </c>
      <c r="AH127" t="s">
        <v>1747</v>
      </c>
      <c r="AI127" s="31">
        <f t="shared" si="6"/>
        <v>7.9319161590063435E-3</v>
      </c>
      <c r="AJ127" s="29">
        <f t="shared" si="10"/>
        <v>1.0915510235536569E-3</v>
      </c>
    </row>
    <row r="128" spans="1:36" x14ac:dyDescent="0.25">
      <c r="A128" t="s">
        <v>79</v>
      </c>
      <c r="B128" t="s">
        <v>80</v>
      </c>
      <c r="C128">
        <v>20221003</v>
      </c>
      <c r="D128" t="s">
        <v>791</v>
      </c>
      <c r="E128" t="s">
        <v>792</v>
      </c>
      <c r="F128" t="s">
        <v>793</v>
      </c>
      <c r="H128" t="s">
        <v>794</v>
      </c>
      <c r="I128">
        <v>6411673</v>
      </c>
      <c r="J128" t="s">
        <v>795</v>
      </c>
      <c r="K128">
        <v>2881</v>
      </c>
      <c r="L128" t="s">
        <v>796</v>
      </c>
      <c r="M128">
        <v>40301020</v>
      </c>
      <c r="N128" t="s">
        <v>797</v>
      </c>
      <c r="O128">
        <v>10783</v>
      </c>
      <c r="P128">
        <v>1</v>
      </c>
      <c r="Q128">
        <v>49.9</v>
      </c>
      <c r="R128" t="s">
        <v>798</v>
      </c>
      <c r="S128">
        <v>3.1434678737579998E-2</v>
      </c>
      <c r="T128">
        <v>12395212200</v>
      </c>
      <c r="U128">
        <v>19443011718.2174</v>
      </c>
      <c r="V128">
        <v>0.64</v>
      </c>
      <c r="X128">
        <v>7932935808</v>
      </c>
      <c r="Y128">
        <v>12443527499.6591</v>
      </c>
      <c r="Z128">
        <v>1.9783686805099998E-3</v>
      </c>
      <c r="AA128">
        <v>0</v>
      </c>
      <c r="AB128">
        <v>0</v>
      </c>
      <c r="AE128">
        <f t="shared" si="9"/>
        <v>1.9783686805099998E-3</v>
      </c>
      <c r="AF128" t="str">
        <f>VLOOKUP(M128,'Proforma GICS Map'!$G$5:$H$345,2,FALSE)</f>
        <v>Life &amp; Health Insurance</v>
      </c>
      <c r="AG128" t="b">
        <v>0</v>
      </c>
      <c r="AH128" t="s">
        <v>1747</v>
      </c>
      <c r="AI128" s="31">
        <f t="shared" si="6"/>
        <v>1.7390493241635084E-3</v>
      </c>
      <c r="AJ128" s="29">
        <f t="shared" si="10"/>
        <v>2.3931935634649137E-4</v>
      </c>
    </row>
    <row r="129" spans="1:36" x14ac:dyDescent="0.25">
      <c r="A129" t="s">
        <v>79</v>
      </c>
      <c r="B129" t="s">
        <v>80</v>
      </c>
      <c r="C129">
        <v>20221003</v>
      </c>
      <c r="D129" t="s">
        <v>799</v>
      </c>
      <c r="E129" t="s">
        <v>800</v>
      </c>
      <c r="F129" t="s">
        <v>801</v>
      </c>
      <c r="H129" t="s">
        <v>802</v>
      </c>
      <c r="I129" t="s">
        <v>803</v>
      </c>
      <c r="J129" t="s">
        <v>53</v>
      </c>
      <c r="K129" t="s">
        <v>804</v>
      </c>
      <c r="L129" t="s">
        <v>54</v>
      </c>
      <c r="M129">
        <v>40203010</v>
      </c>
      <c r="N129" t="s">
        <v>805</v>
      </c>
      <c r="O129">
        <v>2964</v>
      </c>
      <c r="P129">
        <v>100</v>
      </c>
      <c r="Q129">
        <v>3.8929999999999998</v>
      </c>
      <c r="R129" t="s">
        <v>55</v>
      </c>
      <c r="S129">
        <v>1.1154999999999999</v>
      </c>
      <c r="T129">
        <v>1329541176</v>
      </c>
      <c r="U129">
        <v>5773720686.8563995</v>
      </c>
      <c r="V129">
        <v>0.56999999999999995</v>
      </c>
      <c r="X129">
        <v>757838470.32000005</v>
      </c>
      <c r="Y129">
        <v>3291020791.5081501</v>
      </c>
      <c r="Z129">
        <v>5.2323205466000004E-4</v>
      </c>
      <c r="AA129">
        <v>0</v>
      </c>
      <c r="AB129">
        <v>0</v>
      </c>
      <c r="AE129">
        <f t="shared" si="9"/>
        <v>5.2323205466000004E-4</v>
      </c>
      <c r="AF129" t="str">
        <f>VLOOKUP(M129,'Proforma GICS Map'!$G$5:$H$345,2,FALSE)</f>
        <v>Asset Management &amp; Custody Banks</v>
      </c>
      <c r="AG129" t="b">
        <v>0</v>
      </c>
      <c r="AH129" t="s">
        <v>1747</v>
      </c>
      <c r="AI129" s="31">
        <f t="shared" si="6"/>
        <v>4.5993770523969959E-4</v>
      </c>
      <c r="AJ129" s="29">
        <f t="shared" si="10"/>
        <v>6.3294349420300454E-5</v>
      </c>
    </row>
    <row r="130" spans="1:36" x14ac:dyDescent="0.25">
      <c r="A130" t="s">
        <v>79</v>
      </c>
      <c r="B130" t="s">
        <v>80</v>
      </c>
      <c r="C130">
        <v>20221003</v>
      </c>
      <c r="D130" t="s">
        <v>806</v>
      </c>
      <c r="E130" t="s">
        <v>807</v>
      </c>
      <c r="F130" t="s">
        <v>808</v>
      </c>
      <c r="G130">
        <v>891160509</v>
      </c>
      <c r="H130" t="s">
        <v>809</v>
      </c>
      <c r="I130">
        <v>2897222</v>
      </c>
      <c r="J130" t="s">
        <v>56</v>
      </c>
      <c r="K130" t="s">
        <v>810</v>
      </c>
      <c r="L130" t="s">
        <v>57</v>
      </c>
      <c r="M130">
        <v>40101010</v>
      </c>
      <c r="N130" t="s">
        <v>811</v>
      </c>
      <c r="O130">
        <v>3668</v>
      </c>
      <c r="P130">
        <v>1</v>
      </c>
      <c r="Q130">
        <v>84.72</v>
      </c>
      <c r="R130" t="s">
        <v>58</v>
      </c>
      <c r="S130">
        <v>0.72416539937722002</v>
      </c>
      <c r="T130">
        <v>1806765000</v>
      </c>
      <c r="U130">
        <v>110847368238.105</v>
      </c>
      <c r="V130">
        <v>1</v>
      </c>
      <c r="X130">
        <v>1806765000</v>
      </c>
      <c r="Y130">
        <v>110847368238.105</v>
      </c>
      <c r="Z130">
        <v>1.762337581893E-2</v>
      </c>
      <c r="AA130">
        <v>0</v>
      </c>
      <c r="AB130">
        <v>0</v>
      </c>
      <c r="AE130">
        <f t="shared" si="9"/>
        <v>1.762337581893E-2</v>
      </c>
      <c r="AF130" t="str">
        <f>VLOOKUP(M130,'Proforma GICS Map'!$G$5:$H$345,2,FALSE)</f>
        <v>Diversified Banks</v>
      </c>
      <c r="AG130" t="b">
        <v>0</v>
      </c>
      <c r="AH130" t="s">
        <v>1747</v>
      </c>
      <c r="AI130" s="31">
        <f t="shared" si="6"/>
        <v>1.5491510813558382E-2</v>
      </c>
      <c r="AJ130" s="29">
        <f t="shared" si="10"/>
        <v>2.1318650053716182E-3</v>
      </c>
    </row>
    <row r="131" spans="1:36" x14ac:dyDescent="0.25">
      <c r="A131" t="s">
        <v>79</v>
      </c>
      <c r="B131" t="s">
        <v>80</v>
      </c>
      <c r="C131">
        <v>20221003</v>
      </c>
      <c r="D131" t="s">
        <v>812</v>
      </c>
      <c r="E131" t="s">
        <v>813</v>
      </c>
      <c r="F131" t="s">
        <v>814</v>
      </c>
      <c r="G131" t="s">
        <v>815</v>
      </c>
      <c r="H131" t="s">
        <v>816</v>
      </c>
      <c r="I131" t="s">
        <v>817</v>
      </c>
      <c r="J131" t="s">
        <v>61</v>
      </c>
      <c r="K131" t="s">
        <v>818</v>
      </c>
      <c r="L131" t="s">
        <v>62</v>
      </c>
      <c r="M131">
        <v>40203010</v>
      </c>
      <c r="N131" t="s">
        <v>819</v>
      </c>
      <c r="O131">
        <v>8036960</v>
      </c>
      <c r="P131">
        <v>1</v>
      </c>
      <c r="Q131">
        <v>219.1</v>
      </c>
      <c r="R131" t="s">
        <v>63</v>
      </c>
      <c r="S131">
        <v>9.0175391135759994E-2</v>
      </c>
      <c r="T131">
        <v>993829000</v>
      </c>
      <c r="U131">
        <v>19635505108.4361</v>
      </c>
      <c r="V131">
        <v>0.28000000000000003</v>
      </c>
      <c r="X131">
        <v>278272120</v>
      </c>
      <c r="Y131">
        <v>5497941430.3621101</v>
      </c>
      <c r="Z131">
        <v>8.7410544424999998E-4</v>
      </c>
      <c r="AA131">
        <v>0</v>
      </c>
      <c r="AB131">
        <v>0</v>
      </c>
      <c r="AE131">
        <f t="shared" si="9"/>
        <v>8.7410544424999998E-4</v>
      </c>
      <c r="AF131" t="str">
        <f>VLOOKUP(M131,'Proforma GICS Map'!$G$5:$H$345,2,FALSE)</f>
        <v>Asset Management &amp; Custody Banks</v>
      </c>
      <c r="AG131" t="b">
        <v>0</v>
      </c>
      <c r="AH131" t="s">
        <v>1747</v>
      </c>
      <c r="AI131" s="31">
        <f t="shared" ref="AI131:AI194" si="11">Y131/SUM($Y$2:$Y$209)</f>
        <v>7.6836663309690252E-4</v>
      </c>
      <c r="AJ131" s="29">
        <f t="shared" si="10"/>
        <v>1.0573881115309746E-4</v>
      </c>
    </row>
    <row r="132" spans="1:36" x14ac:dyDescent="0.25">
      <c r="A132" t="s">
        <v>79</v>
      </c>
      <c r="B132" t="s">
        <v>80</v>
      </c>
      <c r="C132">
        <v>20221003</v>
      </c>
      <c r="D132" t="s">
        <v>820</v>
      </c>
      <c r="E132" t="s">
        <v>821</v>
      </c>
      <c r="F132" t="s">
        <v>822</v>
      </c>
      <c r="H132" t="s">
        <v>823</v>
      </c>
      <c r="I132">
        <v>6431897</v>
      </c>
      <c r="J132" t="s">
        <v>45</v>
      </c>
      <c r="K132">
        <v>8309</v>
      </c>
      <c r="L132" t="s">
        <v>46</v>
      </c>
      <c r="M132">
        <v>40101010</v>
      </c>
      <c r="N132" t="s">
        <v>824</v>
      </c>
      <c r="O132">
        <v>1811</v>
      </c>
      <c r="P132">
        <v>1</v>
      </c>
      <c r="Q132">
        <v>4099</v>
      </c>
      <c r="R132" t="s">
        <v>47</v>
      </c>
      <c r="S132">
        <v>6.9067928307500002E-3</v>
      </c>
      <c r="T132">
        <v>375291000</v>
      </c>
      <c r="U132">
        <v>10624842414.616199</v>
      </c>
      <c r="V132">
        <v>1</v>
      </c>
      <c r="X132">
        <v>375291000</v>
      </c>
      <c r="Y132">
        <v>10624842414.616199</v>
      </c>
      <c r="Z132">
        <v>1.6892199956199999E-3</v>
      </c>
      <c r="AA132">
        <v>0</v>
      </c>
      <c r="AB132">
        <v>0</v>
      </c>
      <c r="AE132">
        <f t="shared" si="9"/>
        <v>1.6892199956199999E-3</v>
      </c>
      <c r="AF132" t="str">
        <f>VLOOKUP(M132,'Proforma GICS Map'!$G$5:$H$345,2,FALSE)</f>
        <v>Diversified Banks</v>
      </c>
      <c r="AG132" t="b">
        <v>0</v>
      </c>
      <c r="AH132" t="s">
        <v>1747</v>
      </c>
      <c r="AI132" s="31">
        <f t="shared" si="11"/>
        <v>1.4848783852479351E-3</v>
      </c>
      <c r="AJ132" s="29">
        <f t="shared" si="10"/>
        <v>2.0434161037206477E-4</v>
      </c>
    </row>
    <row r="133" spans="1:36" x14ac:dyDescent="0.25">
      <c r="A133" t="s">
        <v>79</v>
      </c>
      <c r="B133" t="s">
        <v>80</v>
      </c>
      <c r="C133">
        <v>20221003</v>
      </c>
      <c r="D133" t="s">
        <v>825</v>
      </c>
      <c r="E133" t="s">
        <v>826</v>
      </c>
      <c r="F133" t="s">
        <v>827</v>
      </c>
      <c r="H133" t="s">
        <v>828</v>
      </c>
      <c r="I133" t="s">
        <v>829</v>
      </c>
      <c r="J133" t="s">
        <v>61</v>
      </c>
      <c r="K133" t="s">
        <v>830</v>
      </c>
      <c r="L133" t="s">
        <v>62</v>
      </c>
      <c r="M133">
        <v>40101010</v>
      </c>
      <c r="N133" t="s">
        <v>831</v>
      </c>
      <c r="O133">
        <v>2610</v>
      </c>
      <c r="P133">
        <v>1</v>
      </c>
      <c r="Q133">
        <v>91.62</v>
      </c>
      <c r="R133" t="s">
        <v>63</v>
      </c>
      <c r="S133">
        <v>9.0175391135759994E-2</v>
      </c>
      <c r="T133">
        <v>1944777000</v>
      </c>
      <c r="U133">
        <v>16067493461.3825</v>
      </c>
      <c r="V133">
        <v>0.79</v>
      </c>
      <c r="X133">
        <v>1536373830</v>
      </c>
      <c r="Y133">
        <v>12693319834.492201</v>
      </c>
      <c r="Z133">
        <v>2.01808260664E-3</v>
      </c>
      <c r="AA133">
        <v>0</v>
      </c>
      <c r="AB133">
        <v>0</v>
      </c>
      <c r="AE133">
        <f t="shared" si="9"/>
        <v>2.01808260664E-3</v>
      </c>
      <c r="AF133" t="str">
        <f>VLOOKUP(M133,'Proforma GICS Map'!$G$5:$H$345,2,FALSE)</f>
        <v>Diversified Banks</v>
      </c>
      <c r="AG133" t="b">
        <v>0</v>
      </c>
      <c r="AH133" t="s">
        <v>1747</v>
      </c>
      <c r="AI133" s="31">
        <f t="shared" si="11"/>
        <v>1.7739591349936472E-3</v>
      </c>
      <c r="AJ133" s="29">
        <f t="shared" si="10"/>
        <v>2.4412347164635279E-4</v>
      </c>
    </row>
    <row r="134" spans="1:36" x14ac:dyDescent="0.25">
      <c r="A134" t="s">
        <v>79</v>
      </c>
      <c r="B134" t="s">
        <v>80</v>
      </c>
      <c r="C134">
        <v>20221003</v>
      </c>
      <c r="D134" t="s">
        <v>832</v>
      </c>
      <c r="E134" t="s">
        <v>833</v>
      </c>
      <c r="F134" t="s">
        <v>834</v>
      </c>
      <c r="H134" t="s">
        <v>835</v>
      </c>
      <c r="I134">
        <v>5294121</v>
      </c>
      <c r="J134" t="s">
        <v>43</v>
      </c>
      <c r="K134" t="s">
        <v>836</v>
      </c>
      <c r="L134" t="s">
        <v>44</v>
      </c>
      <c r="M134">
        <v>40301050</v>
      </c>
      <c r="N134" t="s">
        <v>837</v>
      </c>
      <c r="O134">
        <v>3468</v>
      </c>
      <c r="P134">
        <v>1</v>
      </c>
      <c r="Q134">
        <v>247.5</v>
      </c>
      <c r="R134" t="s">
        <v>37</v>
      </c>
      <c r="S134">
        <v>0.98080000000000001</v>
      </c>
      <c r="T134">
        <v>140099000</v>
      </c>
      <c r="U134">
        <v>34008752052</v>
      </c>
      <c r="V134">
        <v>1</v>
      </c>
      <c r="X134">
        <v>140099000</v>
      </c>
      <c r="Y134">
        <v>34008752052</v>
      </c>
      <c r="Z134">
        <v>5.4069756284800003E-3</v>
      </c>
      <c r="AA134">
        <v>0</v>
      </c>
      <c r="AB134">
        <v>0</v>
      </c>
      <c r="AE134">
        <f t="shared" si="9"/>
        <v>5.4069756284800003E-3</v>
      </c>
      <c r="AF134" t="str">
        <f>VLOOKUP(M134,'Proforma GICS Map'!$G$5:$H$345,2,FALSE)</f>
        <v>Reinsurance</v>
      </c>
      <c r="AG134" t="b">
        <v>0</v>
      </c>
      <c r="AH134" t="s">
        <v>1747</v>
      </c>
      <c r="AI134" s="31">
        <f t="shared" si="11"/>
        <v>4.7529044536041079E-3</v>
      </c>
      <c r="AJ134" s="29">
        <f t="shared" si="10"/>
        <v>6.5407117487589241E-4</v>
      </c>
    </row>
    <row r="135" spans="1:36" x14ac:dyDescent="0.25">
      <c r="A135" t="s">
        <v>79</v>
      </c>
      <c r="B135" t="s">
        <v>80</v>
      </c>
      <c r="C135">
        <v>20221003</v>
      </c>
      <c r="D135" t="s">
        <v>838</v>
      </c>
      <c r="E135" t="s">
        <v>839</v>
      </c>
      <c r="F135" t="s">
        <v>840</v>
      </c>
      <c r="G135">
        <v>493267108</v>
      </c>
      <c r="H135" t="s">
        <v>841</v>
      </c>
      <c r="I135">
        <v>2490911</v>
      </c>
      <c r="J135" t="s">
        <v>38</v>
      </c>
      <c r="K135" t="s">
        <v>842</v>
      </c>
      <c r="L135" t="s">
        <v>39</v>
      </c>
      <c r="M135">
        <v>40101015</v>
      </c>
      <c r="N135">
        <v>978301</v>
      </c>
      <c r="O135">
        <v>3679</v>
      </c>
      <c r="P135">
        <v>1</v>
      </c>
      <c r="Q135">
        <v>16.02</v>
      </c>
      <c r="R135" t="s">
        <v>40</v>
      </c>
      <c r="S135">
        <v>1</v>
      </c>
      <c r="T135">
        <v>932659000</v>
      </c>
      <c r="U135">
        <v>14941197180</v>
      </c>
      <c r="V135">
        <v>1</v>
      </c>
      <c r="X135">
        <v>932659000</v>
      </c>
      <c r="Y135">
        <v>14941197180</v>
      </c>
      <c r="Z135">
        <v>2.37546761166E-3</v>
      </c>
      <c r="AA135">
        <v>0</v>
      </c>
      <c r="AB135">
        <v>0</v>
      </c>
      <c r="AE135">
        <f t="shared" si="9"/>
        <v>2.37546761166E-3</v>
      </c>
      <c r="AF135" t="str">
        <f>VLOOKUP(M135,'Proforma GICS Map'!$G$5:$H$345,2,FALSE)</f>
        <v>Regional Banks (Definition Update)</v>
      </c>
      <c r="AG135" t="b">
        <v>0</v>
      </c>
      <c r="AH135" t="s">
        <v>1747</v>
      </c>
      <c r="AI135" s="31">
        <f t="shared" si="11"/>
        <v>2.0881119810105741E-3</v>
      </c>
      <c r="AJ135" s="29">
        <f t="shared" si="10"/>
        <v>2.873556306494259E-4</v>
      </c>
    </row>
    <row r="136" spans="1:36" x14ac:dyDescent="0.25">
      <c r="A136" t="s">
        <v>79</v>
      </c>
      <c r="B136" t="s">
        <v>80</v>
      </c>
      <c r="C136">
        <v>20221003</v>
      </c>
      <c r="D136" t="s">
        <v>843</v>
      </c>
      <c r="E136" t="s">
        <v>844</v>
      </c>
      <c r="F136" t="s">
        <v>845</v>
      </c>
      <c r="H136" t="s">
        <v>846</v>
      </c>
      <c r="I136">
        <v>5231485</v>
      </c>
      <c r="J136" t="s">
        <v>43</v>
      </c>
      <c r="K136" t="s">
        <v>847</v>
      </c>
      <c r="L136" t="s">
        <v>44</v>
      </c>
      <c r="M136">
        <v>40301030</v>
      </c>
      <c r="N136" t="s">
        <v>848</v>
      </c>
      <c r="O136">
        <v>3434</v>
      </c>
      <c r="P136">
        <v>1</v>
      </c>
      <c r="Q136">
        <v>161.80000000000001</v>
      </c>
      <c r="R136" t="s">
        <v>37</v>
      </c>
      <c r="S136">
        <v>0.98080000000000001</v>
      </c>
      <c r="T136">
        <v>408458000</v>
      </c>
      <c r="U136">
        <v>64819605115.519997</v>
      </c>
      <c r="V136">
        <v>1</v>
      </c>
      <c r="X136">
        <v>408458000</v>
      </c>
      <c r="Y136">
        <v>64819605115.519997</v>
      </c>
      <c r="Z136">
        <v>1.030552443006E-2</v>
      </c>
      <c r="AA136">
        <v>0</v>
      </c>
      <c r="AB136">
        <v>0</v>
      </c>
      <c r="AE136">
        <f t="shared" si="9"/>
        <v>1.030552443006E-2</v>
      </c>
      <c r="AF136" t="str">
        <f>VLOOKUP(M136,'Proforma GICS Map'!$G$5:$H$345,2,FALSE)</f>
        <v>Multi-line Insurance</v>
      </c>
      <c r="AG136" t="b">
        <v>0</v>
      </c>
      <c r="AH136" t="s">
        <v>1747</v>
      </c>
      <c r="AI136" s="31">
        <f t="shared" si="11"/>
        <v>9.0588854705210171E-3</v>
      </c>
      <c r="AJ136" s="29">
        <f t="shared" si="10"/>
        <v>1.2466389595389826E-3</v>
      </c>
    </row>
    <row r="137" spans="1:36" x14ac:dyDescent="0.25">
      <c r="A137" t="s">
        <v>79</v>
      </c>
      <c r="B137" t="s">
        <v>80</v>
      </c>
      <c r="C137">
        <v>20221003</v>
      </c>
      <c r="D137" t="s">
        <v>849</v>
      </c>
      <c r="E137" t="s">
        <v>850</v>
      </c>
      <c r="F137" t="s">
        <v>851</v>
      </c>
      <c r="G137">
        <v>172967424</v>
      </c>
      <c r="H137" t="s">
        <v>852</v>
      </c>
      <c r="I137">
        <v>2297907</v>
      </c>
      <c r="J137" t="s">
        <v>38</v>
      </c>
      <c r="K137" t="s">
        <v>853</v>
      </c>
      <c r="L137" t="s">
        <v>39</v>
      </c>
      <c r="M137">
        <v>40101010</v>
      </c>
      <c r="N137">
        <v>324301</v>
      </c>
      <c r="O137">
        <v>5055</v>
      </c>
      <c r="P137">
        <v>1</v>
      </c>
      <c r="Q137">
        <v>41.67</v>
      </c>
      <c r="R137" t="s">
        <v>40</v>
      </c>
      <c r="S137">
        <v>1</v>
      </c>
      <c r="T137">
        <v>1936710000</v>
      </c>
      <c r="U137">
        <v>80702705700</v>
      </c>
      <c r="V137">
        <v>1</v>
      </c>
      <c r="X137">
        <v>1936710000</v>
      </c>
      <c r="Y137">
        <v>80702705700</v>
      </c>
      <c r="Z137">
        <v>1.283074316298E-2</v>
      </c>
      <c r="AA137">
        <v>0</v>
      </c>
      <c r="AB137">
        <v>0</v>
      </c>
      <c r="AE137">
        <f t="shared" si="9"/>
        <v>1.283074316298E-2</v>
      </c>
      <c r="AF137" t="str">
        <f>VLOOKUP(M137,'Proforma GICS Map'!$G$5:$H$345,2,FALSE)</f>
        <v>Diversified Banks</v>
      </c>
      <c r="AG137" t="b">
        <v>0</v>
      </c>
      <c r="AH137" t="s">
        <v>1747</v>
      </c>
      <c r="AI137" s="31">
        <f t="shared" si="11"/>
        <v>1.1278633475081436E-2</v>
      </c>
      <c r="AJ137" s="29">
        <f t="shared" si="10"/>
        <v>1.5521096878985639E-3</v>
      </c>
    </row>
    <row r="138" spans="1:36" x14ac:dyDescent="0.25">
      <c r="A138" t="s">
        <v>79</v>
      </c>
      <c r="B138" t="s">
        <v>80</v>
      </c>
      <c r="C138">
        <v>20221003</v>
      </c>
      <c r="D138" t="s">
        <v>854</v>
      </c>
      <c r="E138" t="s">
        <v>855</v>
      </c>
      <c r="F138" t="s">
        <v>856</v>
      </c>
      <c r="H138" t="s">
        <v>857</v>
      </c>
      <c r="I138" t="s">
        <v>858</v>
      </c>
      <c r="J138" t="s">
        <v>53</v>
      </c>
      <c r="K138" t="s">
        <v>859</v>
      </c>
      <c r="L138" t="s">
        <v>54</v>
      </c>
      <c r="M138">
        <v>40301030</v>
      </c>
      <c r="N138" t="s">
        <v>860</v>
      </c>
      <c r="O138">
        <v>3190</v>
      </c>
      <c r="P138">
        <v>100</v>
      </c>
      <c r="Q138">
        <v>3.8820000000000001</v>
      </c>
      <c r="R138" t="s">
        <v>55</v>
      </c>
      <c r="S138">
        <v>1.1154999999999999</v>
      </c>
      <c r="T138">
        <v>2802765000</v>
      </c>
      <c r="U138">
        <v>12137012275.815001</v>
      </c>
      <c r="V138">
        <v>1</v>
      </c>
      <c r="X138">
        <v>2802765000</v>
      </c>
      <c r="Y138">
        <v>12137012275.815001</v>
      </c>
      <c r="Z138">
        <v>1.9296365087899999E-3</v>
      </c>
      <c r="AA138">
        <v>0</v>
      </c>
      <c r="AB138">
        <v>0</v>
      </c>
      <c r="AE138">
        <f t="shared" si="9"/>
        <v>1.9296365087899999E-3</v>
      </c>
      <c r="AF138" t="str">
        <f>VLOOKUP(M138,'Proforma GICS Map'!$G$5:$H$345,2,FALSE)</f>
        <v>Multi-line Insurance</v>
      </c>
      <c r="AG138" t="b">
        <v>0</v>
      </c>
      <c r="AH138" t="s">
        <v>1747</v>
      </c>
      <c r="AI138" s="31">
        <f t="shared" si="11"/>
        <v>1.6962121871148289E-3</v>
      </c>
      <c r="AJ138" s="29">
        <f t="shared" si="10"/>
        <v>2.3342432167517096E-4</v>
      </c>
    </row>
    <row r="139" spans="1:36" x14ac:dyDescent="0.25">
      <c r="A139" t="s">
        <v>79</v>
      </c>
      <c r="B139" t="s">
        <v>80</v>
      </c>
      <c r="C139">
        <v>20221003</v>
      </c>
      <c r="D139" t="s">
        <v>861</v>
      </c>
      <c r="E139" t="s">
        <v>862</v>
      </c>
      <c r="F139" t="s">
        <v>863</v>
      </c>
      <c r="H139" t="s">
        <v>864</v>
      </c>
      <c r="I139">
        <v>6215035</v>
      </c>
      <c r="J139" t="s">
        <v>76</v>
      </c>
      <c r="K139" t="s">
        <v>865</v>
      </c>
      <c r="L139" t="s">
        <v>77</v>
      </c>
      <c r="M139">
        <v>40101010</v>
      </c>
      <c r="N139" t="s">
        <v>866</v>
      </c>
      <c r="O139">
        <v>6993</v>
      </c>
      <c r="P139">
        <v>1</v>
      </c>
      <c r="Q139">
        <v>90.7</v>
      </c>
      <c r="R139" t="s">
        <v>78</v>
      </c>
      <c r="S139">
        <v>0.63959999999999995</v>
      </c>
      <c r="T139">
        <v>1706392000</v>
      </c>
      <c r="U139">
        <v>98990734914.240005</v>
      </c>
      <c r="V139">
        <v>1</v>
      </c>
      <c r="X139">
        <v>1706392000</v>
      </c>
      <c r="Y139">
        <v>98990734914.240005</v>
      </c>
      <c r="Z139">
        <v>1.5738316134290001E-2</v>
      </c>
      <c r="AA139">
        <v>0</v>
      </c>
      <c r="AB139">
        <v>0</v>
      </c>
      <c r="AE139">
        <f t="shared" si="9"/>
        <v>1.5738316134290001E-2</v>
      </c>
      <c r="AF139" t="str">
        <f>VLOOKUP(M139,'Proforma GICS Map'!$G$5:$H$345,2,FALSE)</f>
        <v>Diversified Banks</v>
      </c>
      <c r="AG139" t="b">
        <v>0</v>
      </c>
      <c r="AH139" t="s">
        <v>1747</v>
      </c>
      <c r="AI139" s="31">
        <f t="shared" si="11"/>
        <v>1.3834483080121314E-2</v>
      </c>
      <c r="AJ139" s="29">
        <f t="shared" si="10"/>
        <v>1.9038330541686875E-3</v>
      </c>
    </row>
    <row r="140" spans="1:36" x14ac:dyDescent="0.25">
      <c r="A140" t="s">
        <v>79</v>
      </c>
      <c r="B140" t="s">
        <v>80</v>
      </c>
      <c r="C140">
        <v>20221003</v>
      </c>
      <c r="D140" t="s">
        <v>867</v>
      </c>
      <c r="E140" t="s">
        <v>868</v>
      </c>
      <c r="F140" t="s">
        <v>869</v>
      </c>
      <c r="H140" t="s">
        <v>870</v>
      </c>
      <c r="I140" t="s">
        <v>871</v>
      </c>
      <c r="J140" t="s">
        <v>59</v>
      </c>
      <c r="K140" t="s">
        <v>872</v>
      </c>
      <c r="L140" t="s">
        <v>60</v>
      </c>
      <c r="M140">
        <v>40101010</v>
      </c>
      <c r="N140" t="s">
        <v>873</v>
      </c>
      <c r="O140">
        <v>48019</v>
      </c>
      <c r="P140">
        <v>1</v>
      </c>
      <c r="Q140">
        <v>3.3109999999999999</v>
      </c>
      <c r="R140" t="s">
        <v>37</v>
      </c>
      <c r="S140">
        <v>0.98080000000000001</v>
      </c>
      <c r="T140">
        <v>8060647000</v>
      </c>
      <c r="U140">
        <v>26176377214.433601</v>
      </c>
      <c r="V140">
        <v>0.54</v>
      </c>
      <c r="X140">
        <v>4352749380</v>
      </c>
      <c r="Y140">
        <v>14135243695.7941</v>
      </c>
      <c r="Z140">
        <v>2.24733086498E-3</v>
      </c>
      <c r="AA140">
        <v>0</v>
      </c>
      <c r="AB140">
        <v>0</v>
      </c>
      <c r="AE140">
        <f t="shared" si="9"/>
        <v>2.24733086498E-3</v>
      </c>
      <c r="AF140" t="str">
        <f>VLOOKUP(M140,'Proforma GICS Map'!$G$5:$H$345,2,FALSE)</f>
        <v>Diversified Banks</v>
      </c>
      <c r="AG140" t="b">
        <v>0</v>
      </c>
      <c r="AH140" t="s">
        <v>1747</v>
      </c>
      <c r="AI140" s="31">
        <f t="shared" si="11"/>
        <v>1.9754756837826464E-3</v>
      </c>
      <c r="AJ140" s="29">
        <f t="shared" si="10"/>
        <v>2.7185518119735366E-4</v>
      </c>
    </row>
    <row r="141" spans="1:36" x14ac:dyDescent="0.25">
      <c r="A141" t="s">
        <v>79</v>
      </c>
      <c r="B141" t="s">
        <v>80</v>
      </c>
      <c r="C141">
        <v>20221003</v>
      </c>
      <c r="D141" t="s">
        <v>874</v>
      </c>
      <c r="E141" t="s">
        <v>875</v>
      </c>
      <c r="F141" t="s">
        <v>876</v>
      </c>
      <c r="G141">
        <v>64058100</v>
      </c>
      <c r="H141" t="s">
        <v>877</v>
      </c>
      <c r="I141" t="s">
        <v>878</v>
      </c>
      <c r="J141" t="s">
        <v>38</v>
      </c>
      <c r="K141" t="s">
        <v>879</v>
      </c>
      <c r="L141" t="s">
        <v>39</v>
      </c>
      <c r="M141">
        <v>40203010</v>
      </c>
      <c r="N141">
        <v>201901</v>
      </c>
      <c r="O141">
        <v>4941</v>
      </c>
      <c r="P141">
        <v>1</v>
      </c>
      <c r="Q141">
        <v>38.520000000000003</v>
      </c>
      <c r="R141" t="s">
        <v>40</v>
      </c>
      <c r="S141">
        <v>1</v>
      </c>
      <c r="T141">
        <v>808103000</v>
      </c>
      <c r="U141">
        <v>31128127560</v>
      </c>
      <c r="V141">
        <v>0.91</v>
      </c>
      <c r="X141">
        <v>735373730</v>
      </c>
      <c r="Y141">
        <v>28326596079.599998</v>
      </c>
      <c r="Z141">
        <v>4.5035823251099996E-3</v>
      </c>
      <c r="AA141">
        <v>0</v>
      </c>
      <c r="AB141">
        <v>0</v>
      </c>
      <c r="AE141">
        <f t="shared" si="9"/>
        <v>4.5035823251099996E-3</v>
      </c>
      <c r="AF141" t="str">
        <f>VLOOKUP(M141,'Proforma GICS Map'!$G$5:$H$345,2,FALSE)</f>
        <v>Asset Management &amp; Custody Banks</v>
      </c>
      <c r="AG141" t="b">
        <v>0</v>
      </c>
      <c r="AH141" t="s">
        <v>1747</v>
      </c>
      <c r="AI141" s="31">
        <f t="shared" si="11"/>
        <v>3.95879285591892E-3</v>
      </c>
      <c r="AJ141" s="29">
        <f t="shared" si="10"/>
        <v>5.447894691910796E-4</v>
      </c>
    </row>
    <row r="142" spans="1:36" x14ac:dyDescent="0.25">
      <c r="A142" t="s">
        <v>79</v>
      </c>
      <c r="B142" t="s">
        <v>80</v>
      </c>
      <c r="C142">
        <v>20221003</v>
      </c>
      <c r="D142" t="s">
        <v>880</v>
      </c>
      <c r="E142" t="s">
        <v>881</v>
      </c>
      <c r="F142" t="s">
        <v>882</v>
      </c>
      <c r="H142" t="s">
        <v>883</v>
      </c>
      <c r="I142" t="s">
        <v>884</v>
      </c>
      <c r="J142" t="s">
        <v>48</v>
      </c>
      <c r="K142" t="s">
        <v>885</v>
      </c>
      <c r="L142" t="s">
        <v>49</v>
      </c>
      <c r="M142">
        <v>40301050</v>
      </c>
      <c r="N142" t="s">
        <v>886</v>
      </c>
      <c r="O142">
        <v>2703</v>
      </c>
      <c r="P142">
        <v>1</v>
      </c>
      <c r="Q142">
        <v>73.16</v>
      </c>
      <c r="R142" t="s">
        <v>50</v>
      </c>
      <c r="S142">
        <v>1.0137875101378799</v>
      </c>
      <c r="T142">
        <v>317497000</v>
      </c>
      <c r="U142">
        <v>23548337915.652901</v>
      </c>
      <c r="V142">
        <v>0.91</v>
      </c>
      <c r="X142">
        <v>288922270</v>
      </c>
      <c r="Y142">
        <v>21428987503.244202</v>
      </c>
      <c r="Z142">
        <v>3.4069469234300001E-3</v>
      </c>
      <c r="AA142">
        <v>0</v>
      </c>
      <c r="AB142">
        <v>0</v>
      </c>
      <c r="AE142">
        <f t="shared" si="9"/>
        <v>3.4069469234300001E-3</v>
      </c>
      <c r="AF142" t="str">
        <f>VLOOKUP(M142,'Proforma GICS Map'!$G$5:$H$345,2,FALSE)</f>
        <v>Reinsurance</v>
      </c>
      <c r="AG142" t="b">
        <v>0</v>
      </c>
      <c r="AH142" t="s">
        <v>1747</v>
      </c>
      <c r="AI142" s="31">
        <f t="shared" si="11"/>
        <v>2.994815275334589E-3</v>
      </c>
      <c r="AJ142" s="29">
        <f t="shared" si="10"/>
        <v>4.1213164809541115E-4</v>
      </c>
    </row>
    <row r="143" spans="1:36" x14ac:dyDescent="0.25">
      <c r="A143" t="s">
        <v>79</v>
      </c>
      <c r="B143" t="s">
        <v>80</v>
      </c>
      <c r="C143">
        <v>20221003</v>
      </c>
      <c r="D143" t="s">
        <v>887</v>
      </c>
      <c r="E143" t="s">
        <v>888</v>
      </c>
      <c r="F143" t="s">
        <v>889</v>
      </c>
      <c r="G143" t="s">
        <v>890</v>
      </c>
      <c r="H143" t="s">
        <v>891</v>
      </c>
      <c r="I143" t="s">
        <v>892</v>
      </c>
      <c r="J143" t="s">
        <v>38</v>
      </c>
      <c r="K143" t="s">
        <v>893</v>
      </c>
      <c r="L143" t="s">
        <v>39</v>
      </c>
      <c r="M143">
        <v>40203040</v>
      </c>
      <c r="N143">
        <v>716301</v>
      </c>
      <c r="O143">
        <v>4878</v>
      </c>
      <c r="P143">
        <v>1</v>
      </c>
      <c r="Q143">
        <v>305.35000000000002</v>
      </c>
      <c r="R143" t="s">
        <v>40</v>
      </c>
      <c r="S143">
        <v>1</v>
      </c>
      <c r="T143">
        <v>340700000</v>
      </c>
      <c r="U143">
        <v>104032745000</v>
      </c>
      <c r="V143">
        <v>1</v>
      </c>
      <c r="X143">
        <v>340700000</v>
      </c>
      <c r="Y143">
        <v>104032745000</v>
      </c>
      <c r="Z143">
        <v>1.653993407107E-2</v>
      </c>
      <c r="AA143">
        <v>0</v>
      </c>
      <c r="AB143">
        <v>0</v>
      </c>
      <c r="AE143">
        <f t="shared" ref="AE143:AE174" si="12">Z143</f>
        <v>1.653993407107E-2</v>
      </c>
      <c r="AF143" t="str">
        <f>VLOOKUP(M143,'Proforma GICS Map'!$G$5:$H$345,2,FALSE)</f>
        <v>Financial Exchanges &amp; Data</v>
      </c>
      <c r="AG143" t="b">
        <v>0</v>
      </c>
      <c r="AH143" t="s">
        <v>1747</v>
      </c>
      <c r="AI143" s="31">
        <f t="shared" si="11"/>
        <v>1.4539130876520423E-2</v>
      </c>
      <c r="AJ143" s="29">
        <f t="shared" ref="AJ143:AJ174" si="13">ABS(AI143-AE143)</f>
        <v>2.0008031945495768E-3</v>
      </c>
    </row>
    <row r="144" spans="1:36" x14ac:dyDescent="0.25">
      <c r="A144" t="s">
        <v>79</v>
      </c>
      <c r="B144" t="s">
        <v>80</v>
      </c>
      <c r="C144">
        <v>20221003</v>
      </c>
      <c r="D144" t="s">
        <v>894</v>
      </c>
      <c r="E144" t="s">
        <v>895</v>
      </c>
      <c r="F144" t="s">
        <v>896</v>
      </c>
      <c r="H144" t="s">
        <v>897</v>
      </c>
      <c r="I144">
        <v>6513126</v>
      </c>
      <c r="J144" t="s">
        <v>45</v>
      </c>
      <c r="K144">
        <v>8766</v>
      </c>
      <c r="L144" t="s">
        <v>46</v>
      </c>
      <c r="M144">
        <v>40301040</v>
      </c>
      <c r="N144" t="s">
        <v>898</v>
      </c>
      <c r="O144">
        <v>2141</v>
      </c>
      <c r="P144">
        <v>1</v>
      </c>
      <c r="Q144">
        <v>2565</v>
      </c>
      <c r="R144" t="s">
        <v>47</v>
      </c>
      <c r="S144">
        <v>6.9067928307500002E-3</v>
      </c>
      <c r="T144">
        <v>2040000000</v>
      </c>
      <c r="U144">
        <v>36140484166.182404</v>
      </c>
      <c r="V144">
        <v>1</v>
      </c>
      <c r="X144">
        <v>2040000000</v>
      </c>
      <c r="Y144">
        <v>36140484166.182404</v>
      </c>
      <c r="Z144">
        <v>5.7458949622599996E-3</v>
      </c>
      <c r="AA144">
        <v>0</v>
      </c>
      <c r="AB144">
        <v>0</v>
      </c>
      <c r="AE144">
        <f t="shared" si="12"/>
        <v>5.7458949622599996E-3</v>
      </c>
      <c r="AF144" t="str">
        <f>VLOOKUP(M144,'Proforma GICS Map'!$G$5:$H$345,2,FALSE)</f>
        <v>Property &amp; Casualty Insurance</v>
      </c>
      <c r="AG144" t="b">
        <v>0</v>
      </c>
      <c r="AH144" t="s">
        <v>1747</v>
      </c>
      <c r="AI144" s="31">
        <f t="shared" si="11"/>
        <v>5.0508253841897574E-3</v>
      </c>
      <c r="AJ144" s="29">
        <f t="shared" si="13"/>
        <v>6.9506957807024226E-4</v>
      </c>
    </row>
    <row r="145" spans="1:36" x14ac:dyDescent="0.25">
      <c r="A145" t="s">
        <v>79</v>
      </c>
      <c r="B145" t="s">
        <v>80</v>
      </c>
      <c r="C145">
        <v>20221003</v>
      </c>
      <c r="D145" t="s">
        <v>899</v>
      </c>
      <c r="E145" t="s">
        <v>900</v>
      </c>
      <c r="F145" t="s">
        <v>901</v>
      </c>
      <c r="H145" t="s">
        <v>902</v>
      </c>
      <c r="I145">
        <v>6591014</v>
      </c>
      <c r="J145" t="s">
        <v>45</v>
      </c>
      <c r="K145">
        <v>8411</v>
      </c>
      <c r="L145" t="s">
        <v>46</v>
      </c>
      <c r="M145">
        <v>40101010</v>
      </c>
      <c r="N145" t="s">
        <v>903</v>
      </c>
      <c r="O145">
        <v>32765</v>
      </c>
      <c r="P145">
        <v>1</v>
      </c>
      <c r="Q145">
        <v>1562.5</v>
      </c>
      <c r="R145" t="s">
        <v>47</v>
      </c>
      <c r="S145">
        <v>6.9067928307500002E-3</v>
      </c>
      <c r="T145">
        <v>2539250000</v>
      </c>
      <c r="U145">
        <v>27403240149.190498</v>
      </c>
      <c r="V145">
        <v>1</v>
      </c>
      <c r="X145">
        <v>2539250000</v>
      </c>
      <c r="Y145">
        <v>27403240149.190498</v>
      </c>
      <c r="Z145">
        <v>4.3567800253800004E-3</v>
      </c>
      <c r="AA145">
        <v>0</v>
      </c>
      <c r="AB145">
        <v>0</v>
      </c>
      <c r="AE145">
        <f t="shared" si="12"/>
        <v>4.3567800253800004E-3</v>
      </c>
      <c r="AF145" t="str">
        <f>VLOOKUP(M145,'Proforma GICS Map'!$G$5:$H$345,2,FALSE)</f>
        <v>Diversified Banks</v>
      </c>
      <c r="AG145" t="b">
        <v>0</v>
      </c>
      <c r="AH145" t="s">
        <v>1747</v>
      </c>
      <c r="AI145" s="31">
        <f t="shared" si="11"/>
        <v>3.8297489407762885E-3</v>
      </c>
      <c r="AJ145" s="29">
        <f t="shared" si="13"/>
        <v>5.2703108460371191E-4</v>
      </c>
    </row>
    <row r="146" spans="1:36" x14ac:dyDescent="0.25">
      <c r="A146" t="s">
        <v>79</v>
      </c>
      <c r="B146" t="s">
        <v>80</v>
      </c>
      <c r="C146">
        <v>20221003</v>
      </c>
      <c r="D146" t="s">
        <v>904</v>
      </c>
      <c r="E146" t="s">
        <v>905</v>
      </c>
      <c r="F146" t="s">
        <v>906</v>
      </c>
      <c r="G146">
        <v>902973304</v>
      </c>
      <c r="H146" t="s">
        <v>907</v>
      </c>
      <c r="I146">
        <v>2736035</v>
      </c>
      <c r="J146" t="s">
        <v>38</v>
      </c>
      <c r="K146" t="s">
        <v>908</v>
      </c>
      <c r="L146" t="s">
        <v>39</v>
      </c>
      <c r="M146">
        <v>40101010</v>
      </c>
      <c r="N146">
        <v>472301</v>
      </c>
      <c r="O146">
        <v>3915</v>
      </c>
      <c r="P146">
        <v>1</v>
      </c>
      <c r="Q146">
        <v>40.32</v>
      </c>
      <c r="R146" t="s">
        <v>40</v>
      </c>
      <c r="S146">
        <v>1</v>
      </c>
      <c r="T146">
        <v>1485784000</v>
      </c>
      <c r="U146">
        <v>59906810880</v>
      </c>
      <c r="V146">
        <v>0.91</v>
      </c>
      <c r="X146">
        <v>1352063440</v>
      </c>
      <c r="Y146">
        <v>54515197900.800003</v>
      </c>
      <c r="Z146">
        <v>8.6672497121000006E-3</v>
      </c>
      <c r="AA146">
        <v>0</v>
      </c>
      <c r="AB146">
        <v>0</v>
      </c>
      <c r="AE146">
        <f t="shared" si="12"/>
        <v>8.6672497121000006E-3</v>
      </c>
      <c r="AF146" t="str">
        <f>VLOOKUP(M146,'Proforma GICS Map'!$G$5:$H$345,2,FALSE)</f>
        <v>Diversified Banks</v>
      </c>
      <c r="AG146" t="b">
        <v>0</v>
      </c>
      <c r="AH146" t="s">
        <v>1747</v>
      </c>
      <c r="AI146" s="31">
        <f t="shared" si="11"/>
        <v>7.6187896132044073E-3</v>
      </c>
      <c r="AJ146" s="29">
        <f t="shared" si="13"/>
        <v>1.0484600988955933E-3</v>
      </c>
    </row>
    <row r="147" spans="1:36" x14ac:dyDescent="0.25">
      <c r="A147" t="s">
        <v>79</v>
      </c>
      <c r="B147" t="s">
        <v>80</v>
      </c>
      <c r="C147">
        <v>20221003</v>
      </c>
      <c r="D147" t="s">
        <v>909</v>
      </c>
      <c r="E147" t="s">
        <v>910</v>
      </c>
      <c r="F147" t="s">
        <v>911</v>
      </c>
      <c r="G147">
        <v>84423102</v>
      </c>
      <c r="H147" t="s">
        <v>912</v>
      </c>
      <c r="I147">
        <v>2093644</v>
      </c>
      <c r="J147" t="s">
        <v>38</v>
      </c>
      <c r="K147" t="s">
        <v>913</v>
      </c>
      <c r="L147" t="s">
        <v>39</v>
      </c>
      <c r="M147">
        <v>40301040</v>
      </c>
      <c r="N147">
        <v>1482201</v>
      </c>
      <c r="O147">
        <v>3960</v>
      </c>
      <c r="P147">
        <v>1</v>
      </c>
      <c r="Q147">
        <v>64.58</v>
      </c>
      <c r="R147" t="s">
        <v>40</v>
      </c>
      <c r="S147">
        <v>1</v>
      </c>
      <c r="T147">
        <v>265273000</v>
      </c>
      <c r="U147">
        <v>17131330340</v>
      </c>
      <c r="V147">
        <v>0.77</v>
      </c>
      <c r="X147">
        <v>204260210</v>
      </c>
      <c r="Y147">
        <v>13191124361.799999</v>
      </c>
      <c r="Z147">
        <v>2.09722743803E-3</v>
      </c>
      <c r="AA147">
        <v>0</v>
      </c>
      <c r="AB147">
        <v>0</v>
      </c>
      <c r="AE147">
        <f t="shared" si="12"/>
        <v>2.09722743803E-3</v>
      </c>
      <c r="AF147" t="str">
        <f>VLOOKUP(M147,'Proforma GICS Map'!$G$5:$H$345,2,FALSE)</f>
        <v>Property &amp; Casualty Insurance</v>
      </c>
      <c r="AG147" t="b">
        <v>0</v>
      </c>
      <c r="AH147" t="s">
        <v>1747</v>
      </c>
      <c r="AI147" s="31">
        <f t="shared" si="11"/>
        <v>1.8435299722665891E-3</v>
      </c>
      <c r="AJ147" s="29">
        <f t="shared" si="13"/>
        <v>2.5369746576341091E-4</v>
      </c>
    </row>
    <row r="148" spans="1:36" x14ac:dyDescent="0.25">
      <c r="A148" t="s">
        <v>79</v>
      </c>
      <c r="B148" t="s">
        <v>80</v>
      </c>
      <c r="C148">
        <v>20221003</v>
      </c>
      <c r="D148" t="s">
        <v>914</v>
      </c>
      <c r="E148" t="s">
        <v>915</v>
      </c>
      <c r="F148" t="s">
        <v>916</v>
      </c>
      <c r="G148">
        <v>617446448</v>
      </c>
      <c r="H148" t="s">
        <v>917</v>
      </c>
      <c r="I148">
        <v>2262314</v>
      </c>
      <c r="J148" t="s">
        <v>38</v>
      </c>
      <c r="K148" t="s">
        <v>918</v>
      </c>
      <c r="L148" t="s">
        <v>39</v>
      </c>
      <c r="M148">
        <v>40203020</v>
      </c>
      <c r="N148">
        <v>1212401</v>
      </c>
      <c r="O148">
        <v>8892</v>
      </c>
      <c r="P148">
        <v>1</v>
      </c>
      <c r="Q148">
        <v>79.010000000000005</v>
      </c>
      <c r="R148" t="s">
        <v>40</v>
      </c>
      <c r="S148">
        <v>1</v>
      </c>
      <c r="T148">
        <v>1716826000</v>
      </c>
      <c r="U148">
        <v>135646422260</v>
      </c>
      <c r="V148">
        <v>0.78</v>
      </c>
      <c r="X148">
        <v>1339124280</v>
      </c>
      <c r="Y148">
        <v>105804209362.8</v>
      </c>
      <c r="Z148">
        <v>1.682157523866E-2</v>
      </c>
      <c r="AA148">
        <v>0</v>
      </c>
      <c r="AB148">
        <v>0</v>
      </c>
      <c r="AE148">
        <f t="shared" si="12"/>
        <v>1.682157523866E-2</v>
      </c>
      <c r="AF148" t="str">
        <f>VLOOKUP(M148,'Proforma GICS Map'!$G$5:$H$345,2,FALSE)</f>
        <v>Investment Banking &amp; Brokerage</v>
      </c>
      <c r="AG148" t="b">
        <v>0</v>
      </c>
      <c r="AH148" t="s">
        <v>1747</v>
      </c>
      <c r="AI148" s="31">
        <f t="shared" si="11"/>
        <v>1.4786702467694347E-2</v>
      </c>
      <c r="AJ148" s="29">
        <f t="shared" si="13"/>
        <v>2.0348727709656525E-3</v>
      </c>
    </row>
    <row r="149" spans="1:36" x14ac:dyDescent="0.25">
      <c r="A149" t="s">
        <v>79</v>
      </c>
      <c r="B149" t="s">
        <v>80</v>
      </c>
      <c r="C149">
        <v>20221003</v>
      </c>
      <c r="D149" t="s">
        <v>919</v>
      </c>
      <c r="E149" t="s">
        <v>920</v>
      </c>
      <c r="F149" t="s">
        <v>921</v>
      </c>
      <c r="H149" t="s">
        <v>922</v>
      </c>
      <c r="I149" t="s">
        <v>923</v>
      </c>
      <c r="J149" t="s">
        <v>70</v>
      </c>
      <c r="K149">
        <v>1299</v>
      </c>
      <c r="L149" t="s">
        <v>71</v>
      </c>
      <c r="M149">
        <v>40301020</v>
      </c>
      <c r="N149" t="s">
        <v>924</v>
      </c>
      <c r="O149">
        <v>267439</v>
      </c>
      <c r="P149">
        <v>1</v>
      </c>
      <c r="Q149">
        <v>65.45</v>
      </c>
      <c r="R149" t="s">
        <v>72</v>
      </c>
      <c r="S149">
        <v>0.12738934642895999</v>
      </c>
      <c r="T149">
        <v>11934814000</v>
      </c>
      <c r="U149">
        <v>99508095758.573105</v>
      </c>
      <c r="V149">
        <v>1</v>
      </c>
      <c r="X149">
        <v>11934814000</v>
      </c>
      <c r="Y149">
        <v>99508095758.573105</v>
      </c>
      <c r="Z149">
        <v>1.5820570180899999E-2</v>
      </c>
      <c r="AA149">
        <v>0</v>
      </c>
      <c r="AB149">
        <v>0</v>
      </c>
      <c r="AE149">
        <f t="shared" si="12"/>
        <v>1.5820570180899999E-2</v>
      </c>
      <c r="AF149" t="str">
        <f>VLOOKUP(M149,'Proforma GICS Map'!$G$5:$H$345,2,FALSE)</f>
        <v>Life &amp; Health Insurance</v>
      </c>
      <c r="AG149" t="b">
        <v>0</v>
      </c>
      <c r="AH149" t="s">
        <v>1747</v>
      </c>
      <c r="AI149" s="31">
        <f t="shared" si="11"/>
        <v>1.3906787016984135E-2</v>
      </c>
      <c r="AJ149" s="29">
        <f t="shared" si="13"/>
        <v>1.913783163915864E-3</v>
      </c>
    </row>
    <row r="150" spans="1:36" x14ac:dyDescent="0.25">
      <c r="A150" t="s">
        <v>79</v>
      </c>
      <c r="B150" t="s">
        <v>80</v>
      </c>
      <c r="C150">
        <v>20221003</v>
      </c>
      <c r="D150" t="s">
        <v>925</v>
      </c>
      <c r="E150" t="s">
        <v>926</v>
      </c>
      <c r="F150" t="s">
        <v>927</v>
      </c>
      <c r="G150">
        <v>615369105</v>
      </c>
      <c r="H150" t="s">
        <v>928</v>
      </c>
      <c r="I150">
        <v>2252058</v>
      </c>
      <c r="J150" t="s">
        <v>38</v>
      </c>
      <c r="K150" t="s">
        <v>929</v>
      </c>
      <c r="L150" t="s">
        <v>39</v>
      </c>
      <c r="M150">
        <v>40203040</v>
      </c>
      <c r="N150">
        <v>13966501</v>
      </c>
      <c r="O150">
        <v>5181</v>
      </c>
      <c r="P150">
        <v>1</v>
      </c>
      <c r="Q150">
        <v>243.11</v>
      </c>
      <c r="R150" t="s">
        <v>40</v>
      </c>
      <c r="S150">
        <v>1</v>
      </c>
      <c r="T150">
        <v>183500000</v>
      </c>
      <c r="U150">
        <v>44610685000</v>
      </c>
      <c r="V150">
        <v>0.86</v>
      </c>
      <c r="X150">
        <v>157810000</v>
      </c>
      <c r="Y150">
        <v>38365189100</v>
      </c>
      <c r="Z150">
        <v>6.0995958372299999E-3</v>
      </c>
      <c r="AA150">
        <v>0</v>
      </c>
      <c r="AB150">
        <v>0</v>
      </c>
      <c r="AE150">
        <f t="shared" si="12"/>
        <v>6.0995958372299999E-3</v>
      </c>
      <c r="AF150" t="str">
        <f>VLOOKUP(M150,'Proforma GICS Map'!$G$5:$H$345,2,FALSE)</f>
        <v>Financial Exchanges &amp; Data</v>
      </c>
      <c r="AG150" t="b">
        <v>0</v>
      </c>
      <c r="AH150" t="s">
        <v>1747</v>
      </c>
      <c r="AI150" s="31">
        <f t="shared" si="11"/>
        <v>5.3617397621042763E-3</v>
      </c>
      <c r="AJ150" s="29">
        <f t="shared" si="13"/>
        <v>7.3785607512572363E-4</v>
      </c>
    </row>
    <row r="151" spans="1:36" x14ac:dyDescent="0.25">
      <c r="A151" t="s">
        <v>79</v>
      </c>
      <c r="B151" t="s">
        <v>80</v>
      </c>
      <c r="C151">
        <v>20221003</v>
      </c>
      <c r="D151" t="s">
        <v>930</v>
      </c>
      <c r="E151" t="s">
        <v>931</v>
      </c>
      <c r="F151" t="s">
        <v>932</v>
      </c>
      <c r="G151" t="s">
        <v>933</v>
      </c>
      <c r="H151" t="s">
        <v>934</v>
      </c>
      <c r="I151">
        <v>2573209</v>
      </c>
      <c r="J151" t="s">
        <v>38</v>
      </c>
      <c r="K151" t="s">
        <v>935</v>
      </c>
      <c r="L151" t="s">
        <v>39</v>
      </c>
      <c r="M151">
        <v>40301020</v>
      </c>
      <c r="N151">
        <v>13376801</v>
      </c>
      <c r="O151">
        <v>30956</v>
      </c>
      <c r="P151">
        <v>1</v>
      </c>
      <c r="Q151">
        <v>60.78</v>
      </c>
      <c r="R151" t="s">
        <v>40</v>
      </c>
      <c r="S151">
        <v>1</v>
      </c>
      <c r="T151">
        <v>797614000</v>
      </c>
      <c r="U151">
        <v>48478978920</v>
      </c>
      <c r="V151">
        <v>0.84</v>
      </c>
      <c r="X151">
        <v>669995760</v>
      </c>
      <c r="Y151">
        <v>40722342292.800003</v>
      </c>
      <c r="Z151">
        <v>6.4743543654699996E-3</v>
      </c>
      <c r="AA151">
        <v>0</v>
      </c>
      <c r="AB151">
        <v>0</v>
      </c>
      <c r="AE151">
        <f t="shared" si="12"/>
        <v>6.4743543654699996E-3</v>
      </c>
      <c r="AF151" t="str">
        <f>VLOOKUP(M151,'Proforma GICS Map'!$G$5:$H$345,2,FALSE)</f>
        <v>Life &amp; Health Insurance</v>
      </c>
      <c r="AG151" t="b">
        <v>0</v>
      </c>
      <c r="AH151" t="s">
        <v>1747</v>
      </c>
      <c r="AI151" s="31">
        <f t="shared" si="11"/>
        <v>5.6911644905023127E-3</v>
      </c>
      <c r="AJ151" s="29">
        <f t="shared" si="13"/>
        <v>7.8318987496768695E-4</v>
      </c>
    </row>
    <row r="152" spans="1:36" x14ac:dyDescent="0.25">
      <c r="A152" t="s">
        <v>79</v>
      </c>
      <c r="B152" t="s">
        <v>80</v>
      </c>
      <c r="C152">
        <v>20221003</v>
      </c>
      <c r="D152" t="s">
        <v>936</v>
      </c>
      <c r="E152" t="s">
        <v>937</v>
      </c>
      <c r="F152" t="s">
        <v>938</v>
      </c>
      <c r="G152">
        <v>200340107</v>
      </c>
      <c r="H152" t="s">
        <v>939</v>
      </c>
      <c r="I152">
        <v>2212870</v>
      </c>
      <c r="J152" t="s">
        <v>38</v>
      </c>
      <c r="K152" t="s">
        <v>940</v>
      </c>
      <c r="L152" t="s">
        <v>39</v>
      </c>
      <c r="M152">
        <v>40101015</v>
      </c>
      <c r="N152">
        <v>323101</v>
      </c>
      <c r="O152">
        <v>3806</v>
      </c>
      <c r="P152">
        <v>1</v>
      </c>
      <c r="Q152">
        <v>71.099999999999994</v>
      </c>
      <c r="R152" t="s">
        <v>40</v>
      </c>
      <c r="S152">
        <v>1</v>
      </c>
      <c r="T152">
        <v>130820000</v>
      </c>
      <c r="U152">
        <v>9301302000</v>
      </c>
      <c r="V152">
        <v>1</v>
      </c>
      <c r="X152">
        <v>130820000</v>
      </c>
      <c r="Y152">
        <v>9301302000</v>
      </c>
      <c r="Z152">
        <v>1.4787932573999999E-3</v>
      </c>
      <c r="AA152">
        <v>0</v>
      </c>
      <c r="AB152">
        <v>0</v>
      </c>
      <c r="AE152">
        <f t="shared" si="12"/>
        <v>1.4787932573999999E-3</v>
      </c>
      <c r="AF152" t="str">
        <f>VLOOKUP(M152,'Proforma GICS Map'!$G$5:$H$345,2,FALSE)</f>
        <v>Regional Banks (Definition Update)</v>
      </c>
      <c r="AG152" t="b">
        <v>0</v>
      </c>
      <c r="AH152" t="s">
        <v>1747</v>
      </c>
      <c r="AI152" s="31">
        <f t="shared" si="11"/>
        <v>1.2999065544222752E-3</v>
      </c>
      <c r="AJ152" s="29">
        <f t="shared" si="13"/>
        <v>1.788867029777247E-4</v>
      </c>
    </row>
    <row r="153" spans="1:36" x14ac:dyDescent="0.25">
      <c r="A153" t="s">
        <v>79</v>
      </c>
      <c r="B153" t="s">
        <v>80</v>
      </c>
      <c r="C153">
        <v>20221003</v>
      </c>
      <c r="D153" t="s">
        <v>941</v>
      </c>
      <c r="E153" t="s">
        <v>942</v>
      </c>
      <c r="F153" t="s">
        <v>943</v>
      </c>
      <c r="G153">
        <v>571748102</v>
      </c>
      <c r="H153" t="s">
        <v>944</v>
      </c>
      <c r="I153">
        <v>2567741</v>
      </c>
      <c r="J153" t="s">
        <v>38</v>
      </c>
      <c r="K153" t="s">
        <v>945</v>
      </c>
      <c r="L153" t="s">
        <v>39</v>
      </c>
      <c r="M153">
        <v>40301010</v>
      </c>
      <c r="N153">
        <v>706501</v>
      </c>
      <c r="O153">
        <v>5195</v>
      </c>
      <c r="P153">
        <v>1</v>
      </c>
      <c r="Q153">
        <v>149.29</v>
      </c>
      <c r="R153" t="s">
        <v>40</v>
      </c>
      <c r="S153">
        <v>1</v>
      </c>
      <c r="T153">
        <v>499018000</v>
      </c>
      <c r="U153">
        <v>74498397220</v>
      </c>
      <c r="V153">
        <v>1</v>
      </c>
      <c r="X153">
        <v>499018000</v>
      </c>
      <c r="Y153">
        <v>74498397220</v>
      </c>
      <c r="Z153">
        <v>1.1844333997139999E-2</v>
      </c>
      <c r="AA153">
        <v>0</v>
      </c>
      <c r="AB153">
        <v>0</v>
      </c>
      <c r="AE153">
        <f t="shared" si="12"/>
        <v>1.1844333997139999E-2</v>
      </c>
      <c r="AF153" t="str">
        <f>VLOOKUP(M153,'Proforma GICS Map'!$G$5:$H$345,2,FALSE)</f>
        <v>Insurance Brokers</v>
      </c>
      <c r="AG153" t="b">
        <v>0</v>
      </c>
      <c r="AH153" t="s">
        <v>1747</v>
      </c>
      <c r="AI153" s="31">
        <f t="shared" si="11"/>
        <v>1.0411548280039956E-2</v>
      </c>
      <c r="AJ153" s="29">
        <f t="shared" si="13"/>
        <v>1.4327857171000432E-3</v>
      </c>
    </row>
    <row r="154" spans="1:36" x14ac:dyDescent="0.25">
      <c r="A154" t="s">
        <v>79</v>
      </c>
      <c r="B154" t="s">
        <v>80</v>
      </c>
      <c r="C154">
        <v>20221003</v>
      </c>
      <c r="D154" t="s">
        <v>946</v>
      </c>
      <c r="E154" t="s">
        <v>947</v>
      </c>
      <c r="F154" t="s">
        <v>948</v>
      </c>
      <c r="H154" t="s">
        <v>949</v>
      </c>
      <c r="I154">
        <v>7309681</v>
      </c>
      <c r="J154" t="s">
        <v>35</v>
      </c>
      <c r="K154" t="s">
        <v>950</v>
      </c>
      <c r="L154" t="s">
        <v>36</v>
      </c>
      <c r="M154">
        <v>40101010</v>
      </c>
      <c r="N154" t="s">
        <v>951</v>
      </c>
      <c r="O154">
        <v>9109</v>
      </c>
      <c r="P154">
        <v>1</v>
      </c>
      <c r="Q154">
        <v>43.604999999999997</v>
      </c>
      <c r="R154" t="s">
        <v>37</v>
      </c>
      <c r="S154">
        <v>0.98080000000000001</v>
      </c>
      <c r="T154">
        <v>1234332000</v>
      </c>
      <c r="U154">
        <v>52789644360.288002</v>
      </c>
      <c r="V154">
        <v>0.92</v>
      </c>
      <c r="X154">
        <v>1135585440</v>
      </c>
      <c r="Y154">
        <v>48566472811.464897</v>
      </c>
      <c r="Z154">
        <v>7.7214751794299997E-3</v>
      </c>
      <c r="AA154">
        <v>0</v>
      </c>
      <c r="AB154">
        <v>0</v>
      </c>
      <c r="AE154">
        <f t="shared" si="12"/>
        <v>7.7214751794299997E-3</v>
      </c>
      <c r="AF154" t="str">
        <f>VLOOKUP(M154,'Proforma GICS Map'!$G$5:$H$345,2,FALSE)</f>
        <v>Diversified Banks</v>
      </c>
      <c r="AG154" t="b">
        <v>0</v>
      </c>
      <c r="AH154" t="s">
        <v>1747</v>
      </c>
      <c r="AI154" s="31">
        <f t="shared" si="11"/>
        <v>6.7874235599268192E-3</v>
      </c>
      <c r="AJ154" s="29">
        <f t="shared" si="13"/>
        <v>9.340516195031805E-4</v>
      </c>
    </row>
    <row r="155" spans="1:36" x14ac:dyDescent="0.25">
      <c r="A155" t="s">
        <v>79</v>
      </c>
      <c r="B155" t="s">
        <v>80</v>
      </c>
      <c r="C155">
        <v>20221003</v>
      </c>
      <c r="D155" t="s">
        <v>952</v>
      </c>
      <c r="E155" t="s">
        <v>953</v>
      </c>
      <c r="F155" t="s">
        <v>954</v>
      </c>
      <c r="H155" t="s">
        <v>955</v>
      </c>
      <c r="I155">
        <v>6643108</v>
      </c>
      <c r="J155" t="s">
        <v>45</v>
      </c>
      <c r="K155">
        <v>8604</v>
      </c>
      <c r="L155" t="s">
        <v>46</v>
      </c>
      <c r="M155">
        <v>40203020</v>
      </c>
      <c r="N155" t="s">
        <v>956</v>
      </c>
      <c r="O155">
        <v>1843</v>
      </c>
      <c r="P155">
        <v>1</v>
      </c>
      <c r="Q155">
        <v>478.4</v>
      </c>
      <c r="R155" t="s">
        <v>47</v>
      </c>
      <c r="S155">
        <v>6.9067928307500002E-3</v>
      </c>
      <c r="T155">
        <v>3233563000</v>
      </c>
      <c r="U155">
        <v>10684370198.571699</v>
      </c>
      <c r="V155">
        <v>0.93</v>
      </c>
      <c r="X155">
        <v>3007213590</v>
      </c>
      <c r="Y155">
        <v>9936464284.6717491</v>
      </c>
      <c r="Z155">
        <v>1.57977629224E-3</v>
      </c>
      <c r="AA155">
        <v>0</v>
      </c>
      <c r="AB155">
        <v>0</v>
      </c>
      <c r="AE155">
        <f t="shared" si="12"/>
        <v>1.57977629224E-3</v>
      </c>
      <c r="AF155" t="str">
        <f>VLOOKUP(M155,'Proforma GICS Map'!$G$5:$H$345,2,FALSE)</f>
        <v>Investment Banking &amp; Brokerage</v>
      </c>
      <c r="AG155" t="b">
        <v>0</v>
      </c>
      <c r="AH155" t="s">
        <v>1747</v>
      </c>
      <c r="AI155" s="31">
        <f t="shared" si="11"/>
        <v>1.3886738707578413E-3</v>
      </c>
      <c r="AJ155" s="29">
        <f t="shared" si="13"/>
        <v>1.9110242148215871E-4</v>
      </c>
    </row>
    <row r="156" spans="1:36" x14ac:dyDescent="0.25">
      <c r="A156" t="s">
        <v>79</v>
      </c>
      <c r="B156" t="s">
        <v>80</v>
      </c>
      <c r="C156">
        <v>20221003</v>
      </c>
      <c r="D156" t="s">
        <v>957</v>
      </c>
      <c r="E156" t="s">
        <v>958</v>
      </c>
      <c r="F156" t="s">
        <v>959</v>
      </c>
      <c r="H156" t="s">
        <v>960</v>
      </c>
      <c r="I156">
        <v>6585084</v>
      </c>
      <c r="J156" t="s">
        <v>76</v>
      </c>
      <c r="K156" t="s">
        <v>961</v>
      </c>
      <c r="L156" t="s">
        <v>77</v>
      </c>
      <c r="M156">
        <v>40301040</v>
      </c>
      <c r="N156" t="s">
        <v>962</v>
      </c>
      <c r="O156">
        <v>5250</v>
      </c>
      <c r="P156">
        <v>1</v>
      </c>
      <c r="Q156">
        <v>10.029999999999999</v>
      </c>
      <c r="R156" t="s">
        <v>78</v>
      </c>
      <c r="S156">
        <v>0.63959999999999995</v>
      </c>
      <c r="T156">
        <v>1262605000</v>
      </c>
      <c r="U156">
        <v>8099848444.7399998</v>
      </c>
      <c r="V156">
        <v>1</v>
      </c>
      <c r="X156">
        <v>1262605000</v>
      </c>
      <c r="Y156">
        <v>8099848444.7399998</v>
      </c>
      <c r="Z156">
        <v>1.2877768366299999E-3</v>
      </c>
      <c r="AA156">
        <v>0</v>
      </c>
      <c r="AB156">
        <v>0</v>
      </c>
      <c r="AE156">
        <f t="shared" si="12"/>
        <v>1.2877768366299999E-3</v>
      </c>
      <c r="AF156" t="str">
        <f>VLOOKUP(M156,'Proforma GICS Map'!$G$5:$H$345,2,FALSE)</f>
        <v>Property &amp; Casualty Insurance</v>
      </c>
      <c r="AG156" t="b">
        <v>0</v>
      </c>
      <c r="AH156" t="s">
        <v>1747</v>
      </c>
      <c r="AI156" s="31">
        <f t="shared" si="11"/>
        <v>1.1319970132293948E-3</v>
      </c>
      <c r="AJ156" s="29">
        <f t="shared" si="13"/>
        <v>1.5577982340060506E-4</v>
      </c>
    </row>
    <row r="157" spans="1:36" x14ac:dyDescent="0.25">
      <c r="A157" t="s">
        <v>79</v>
      </c>
      <c r="B157" t="s">
        <v>80</v>
      </c>
      <c r="C157">
        <v>20221003</v>
      </c>
      <c r="D157" t="s">
        <v>963</v>
      </c>
      <c r="E157" t="s">
        <v>964</v>
      </c>
      <c r="F157" t="s">
        <v>965</v>
      </c>
      <c r="H157" t="s">
        <v>966</v>
      </c>
      <c r="I157">
        <v>540528</v>
      </c>
      <c r="J157" t="s">
        <v>53</v>
      </c>
      <c r="K157" t="s">
        <v>967</v>
      </c>
      <c r="L157" t="s">
        <v>54</v>
      </c>
      <c r="M157">
        <v>40101010</v>
      </c>
      <c r="N157" t="s">
        <v>968</v>
      </c>
      <c r="O157">
        <v>7582</v>
      </c>
      <c r="P157">
        <v>100</v>
      </c>
      <c r="Q157">
        <v>4.673</v>
      </c>
      <c r="R157" t="s">
        <v>55</v>
      </c>
      <c r="S157">
        <v>1.1154999999999999</v>
      </c>
      <c r="T157">
        <v>19968003000</v>
      </c>
      <c r="U157">
        <v>104087838230.194</v>
      </c>
      <c r="V157">
        <v>1</v>
      </c>
      <c r="X157">
        <v>19968003000</v>
      </c>
      <c r="Y157">
        <v>104087838230.194</v>
      </c>
      <c r="Z157">
        <v>1.6548693220839999E-2</v>
      </c>
      <c r="AA157">
        <v>0</v>
      </c>
      <c r="AB157">
        <v>0</v>
      </c>
      <c r="AE157">
        <f t="shared" si="12"/>
        <v>1.6548693220839999E-2</v>
      </c>
      <c r="AF157" t="str">
        <f>VLOOKUP(M157,'Proforma GICS Map'!$G$5:$H$345,2,FALSE)</f>
        <v>Diversified Banks</v>
      </c>
      <c r="AG157" t="b">
        <v>0</v>
      </c>
      <c r="AH157" t="s">
        <v>1747</v>
      </c>
      <c r="AI157" s="31">
        <f t="shared" si="11"/>
        <v>1.4546830449229005E-2</v>
      </c>
      <c r="AJ157" s="29">
        <f t="shared" si="13"/>
        <v>2.0018627716109939E-3</v>
      </c>
    </row>
    <row r="158" spans="1:36" x14ac:dyDescent="0.25">
      <c r="A158" t="s">
        <v>79</v>
      </c>
      <c r="B158" t="s">
        <v>80</v>
      </c>
      <c r="C158">
        <v>20221003</v>
      </c>
      <c r="D158" t="s">
        <v>969</v>
      </c>
      <c r="E158" t="s">
        <v>970</v>
      </c>
      <c r="F158" t="s">
        <v>971</v>
      </c>
      <c r="H158" t="s">
        <v>972</v>
      </c>
      <c r="I158">
        <v>6744294</v>
      </c>
      <c r="J158" t="s">
        <v>45</v>
      </c>
      <c r="K158">
        <v>8795</v>
      </c>
      <c r="L158" t="s">
        <v>46</v>
      </c>
      <c r="M158">
        <v>40301020</v>
      </c>
      <c r="N158" t="s">
        <v>973</v>
      </c>
      <c r="O158">
        <v>37112</v>
      </c>
      <c r="P158">
        <v>1</v>
      </c>
      <c r="Q158">
        <v>1367</v>
      </c>
      <c r="R158" t="s">
        <v>47</v>
      </c>
      <c r="S158">
        <v>6.9067928307500002E-3</v>
      </c>
      <c r="T158">
        <v>589000000</v>
      </c>
      <c r="U158">
        <v>5561094035.9851599</v>
      </c>
      <c r="V158">
        <v>1</v>
      </c>
      <c r="X158">
        <v>589000000</v>
      </c>
      <c r="Y158">
        <v>5561094035.9851599</v>
      </c>
      <c r="Z158">
        <v>8.8414593614999999E-4</v>
      </c>
      <c r="AA158">
        <v>0</v>
      </c>
      <c r="AB158">
        <v>0</v>
      </c>
      <c r="AE158">
        <f t="shared" si="12"/>
        <v>8.8414593614999999E-4</v>
      </c>
      <c r="AF158" t="str">
        <f>VLOOKUP(M158,'Proforma GICS Map'!$G$5:$H$345,2,FALSE)</f>
        <v>Life &amp; Health Insurance</v>
      </c>
      <c r="AG158" t="b">
        <v>0</v>
      </c>
      <c r="AH158" t="s">
        <v>1747</v>
      </c>
      <c r="AI158" s="31">
        <f t="shared" si="11"/>
        <v>7.7719254649894528E-4</v>
      </c>
      <c r="AJ158" s="29">
        <f t="shared" si="13"/>
        <v>1.0695338965105471E-4</v>
      </c>
    </row>
    <row r="159" spans="1:36" x14ac:dyDescent="0.25">
      <c r="A159" t="s">
        <v>79</v>
      </c>
      <c r="B159" t="s">
        <v>80</v>
      </c>
      <c r="C159">
        <v>20221003</v>
      </c>
      <c r="D159" t="s">
        <v>974</v>
      </c>
      <c r="E159" t="s">
        <v>975</v>
      </c>
      <c r="F159" t="s">
        <v>976</v>
      </c>
      <c r="H159" t="s">
        <v>977</v>
      </c>
      <c r="I159">
        <v>4511809</v>
      </c>
      <c r="J159" t="s">
        <v>43</v>
      </c>
      <c r="K159" t="s">
        <v>978</v>
      </c>
      <c r="L159" t="s">
        <v>44</v>
      </c>
      <c r="M159">
        <v>40301050</v>
      </c>
      <c r="N159" t="s">
        <v>979</v>
      </c>
      <c r="O159">
        <v>12383</v>
      </c>
      <c r="P159">
        <v>1</v>
      </c>
      <c r="Q159">
        <v>154.19999999999999</v>
      </c>
      <c r="R159" t="s">
        <v>37</v>
      </c>
      <c r="S159">
        <v>0.98080000000000001</v>
      </c>
      <c r="T159">
        <v>120597000</v>
      </c>
      <c r="U159">
        <v>18239013097.919998</v>
      </c>
      <c r="V159">
        <v>0.5</v>
      </c>
      <c r="X159">
        <v>60298500</v>
      </c>
      <c r="Y159">
        <v>9119506548.9599991</v>
      </c>
      <c r="Z159">
        <v>1.4498900041599999E-3</v>
      </c>
      <c r="AA159">
        <v>0</v>
      </c>
      <c r="AB159">
        <v>0</v>
      </c>
      <c r="AE159">
        <f t="shared" si="12"/>
        <v>1.4498900041599999E-3</v>
      </c>
      <c r="AF159" t="str">
        <f>VLOOKUP(M159,'Proforma GICS Map'!$G$5:$H$345,2,FALSE)</f>
        <v>Reinsurance</v>
      </c>
      <c r="AG159" t="b">
        <v>0</v>
      </c>
      <c r="AH159" t="s">
        <v>1747</v>
      </c>
      <c r="AI159" s="31">
        <f t="shared" si="11"/>
        <v>1.274499670700937E-3</v>
      </c>
      <c r="AJ159" s="29">
        <f t="shared" si="13"/>
        <v>1.7539033345906297E-4</v>
      </c>
    </row>
    <row r="160" spans="1:36" x14ac:dyDescent="0.25">
      <c r="A160" t="s">
        <v>79</v>
      </c>
      <c r="B160" t="s">
        <v>80</v>
      </c>
      <c r="C160">
        <v>20221003</v>
      </c>
      <c r="D160" t="s">
        <v>980</v>
      </c>
      <c r="E160" t="s">
        <v>981</v>
      </c>
      <c r="F160" t="s">
        <v>982</v>
      </c>
      <c r="H160" t="s">
        <v>983</v>
      </c>
      <c r="I160">
        <v>6563024</v>
      </c>
      <c r="J160" t="s">
        <v>45</v>
      </c>
      <c r="K160">
        <v>8316</v>
      </c>
      <c r="L160" t="s">
        <v>46</v>
      </c>
      <c r="M160">
        <v>40101010</v>
      </c>
      <c r="N160" t="s">
        <v>984</v>
      </c>
      <c r="O160">
        <v>1560</v>
      </c>
      <c r="P160">
        <v>1</v>
      </c>
      <c r="Q160">
        <v>4024</v>
      </c>
      <c r="R160" t="s">
        <v>47</v>
      </c>
      <c r="S160">
        <v>6.9067928307500002E-3</v>
      </c>
      <c r="T160">
        <v>1374691000</v>
      </c>
      <c r="U160">
        <v>38206696715.825302</v>
      </c>
      <c r="V160">
        <v>1</v>
      </c>
      <c r="X160">
        <v>1374691000</v>
      </c>
      <c r="Y160">
        <v>38206696715.825302</v>
      </c>
      <c r="Z160">
        <v>6.0743974866100002E-3</v>
      </c>
      <c r="AA160">
        <v>0</v>
      </c>
      <c r="AB160">
        <v>0</v>
      </c>
      <c r="AE160">
        <f t="shared" si="12"/>
        <v>6.0743974866100002E-3</v>
      </c>
      <c r="AF160" t="str">
        <f>VLOOKUP(M160,'Proforma GICS Map'!$G$5:$H$345,2,FALSE)</f>
        <v>Diversified Banks</v>
      </c>
      <c r="AG160" t="b">
        <v>0</v>
      </c>
      <c r="AH160" t="s">
        <v>1747</v>
      </c>
      <c r="AI160" s="31">
        <f t="shared" si="11"/>
        <v>5.3395896062427952E-3</v>
      </c>
      <c r="AJ160" s="29">
        <f t="shared" si="13"/>
        <v>7.34807880367205E-4</v>
      </c>
    </row>
    <row r="161" spans="1:36" x14ac:dyDescent="0.25">
      <c r="A161" t="s">
        <v>79</v>
      </c>
      <c r="B161" t="s">
        <v>80</v>
      </c>
      <c r="C161">
        <v>20221003</v>
      </c>
      <c r="D161" t="s">
        <v>985</v>
      </c>
      <c r="E161" t="s">
        <v>986</v>
      </c>
      <c r="F161" t="s">
        <v>987</v>
      </c>
      <c r="G161">
        <v>633067103</v>
      </c>
      <c r="H161" t="s">
        <v>988</v>
      </c>
      <c r="I161">
        <v>2077303</v>
      </c>
      <c r="J161" t="s">
        <v>56</v>
      </c>
      <c r="K161" t="s">
        <v>989</v>
      </c>
      <c r="L161" t="s">
        <v>57</v>
      </c>
      <c r="M161">
        <v>40101010</v>
      </c>
      <c r="N161" t="s">
        <v>990</v>
      </c>
      <c r="O161">
        <v>3641</v>
      </c>
      <c r="P161">
        <v>1</v>
      </c>
      <c r="Q161">
        <v>86.58</v>
      </c>
      <c r="R161" t="s">
        <v>58</v>
      </c>
      <c r="S161">
        <v>0.72416539937722002</v>
      </c>
      <c r="T161">
        <v>336452000</v>
      </c>
      <c r="U161">
        <v>21094948338.040401</v>
      </c>
      <c r="V161">
        <v>1</v>
      </c>
      <c r="X161">
        <v>336452000</v>
      </c>
      <c r="Y161">
        <v>21094948338.040401</v>
      </c>
      <c r="Z161">
        <v>3.3538387816599998E-3</v>
      </c>
      <c r="AA161">
        <v>0</v>
      </c>
      <c r="AB161">
        <v>0</v>
      </c>
      <c r="AE161">
        <f t="shared" si="12"/>
        <v>3.3538387816599998E-3</v>
      </c>
      <c r="AF161" t="str">
        <f>VLOOKUP(M161,'Proforma GICS Map'!$G$5:$H$345,2,FALSE)</f>
        <v>Diversified Banks</v>
      </c>
      <c r="AG161" t="b">
        <v>0</v>
      </c>
      <c r="AH161" t="s">
        <v>1747</v>
      </c>
      <c r="AI161" s="31">
        <f t="shared" si="11"/>
        <v>2.9481315207073159E-3</v>
      </c>
      <c r="AJ161" s="29">
        <f t="shared" si="13"/>
        <v>4.0570726095268388E-4</v>
      </c>
    </row>
    <row r="162" spans="1:36" x14ac:dyDescent="0.25">
      <c r="A162" t="s">
        <v>79</v>
      </c>
      <c r="B162" t="s">
        <v>80</v>
      </c>
      <c r="C162">
        <v>20221003</v>
      </c>
      <c r="D162" t="s">
        <v>991</v>
      </c>
      <c r="E162" t="s">
        <v>992</v>
      </c>
      <c r="F162" t="s">
        <v>993</v>
      </c>
      <c r="H162" t="s">
        <v>994</v>
      </c>
      <c r="I162" t="s">
        <v>995</v>
      </c>
      <c r="J162" t="s">
        <v>53</v>
      </c>
      <c r="K162" t="s">
        <v>996</v>
      </c>
      <c r="L162" t="s">
        <v>54</v>
      </c>
      <c r="M162">
        <v>40203010</v>
      </c>
      <c r="N162" t="s">
        <v>997</v>
      </c>
      <c r="O162">
        <v>43634</v>
      </c>
      <c r="P162">
        <v>100</v>
      </c>
      <c r="Q162">
        <v>1.391</v>
      </c>
      <c r="R162" t="s">
        <v>55</v>
      </c>
      <c r="S162">
        <v>1.1154999999999999</v>
      </c>
      <c r="T162">
        <v>2180723000</v>
      </c>
      <c r="U162">
        <v>3383741740.5415001</v>
      </c>
      <c r="V162">
        <v>1</v>
      </c>
      <c r="X162">
        <v>2180723000</v>
      </c>
      <c r="Y162">
        <v>3383741740.5415001</v>
      </c>
      <c r="Z162">
        <v>5.3797355151999999E-4</v>
      </c>
      <c r="AA162">
        <v>0</v>
      </c>
      <c r="AB162">
        <v>0</v>
      </c>
      <c r="AE162">
        <f t="shared" si="12"/>
        <v>5.3797355151999999E-4</v>
      </c>
      <c r="AF162" t="str">
        <f>VLOOKUP(M162,'Proforma GICS Map'!$G$5:$H$345,2,FALSE)</f>
        <v>Asset Management &amp; Custody Banks</v>
      </c>
      <c r="AG162" t="b">
        <v>0</v>
      </c>
      <c r="AH162" t="s">
        <v>1747</v>
      </c>
      <c r="AI162" s="31">
        <f t="shared" si="11"/>
        <v>4.7289595230884163E-4</v>
      </c>
      <c r="AJ162" s="29">
        <f t="shared" si="13"/>
        <v>6.5077599211158367E-5</v>
      </c>
    </row>
    <row r="163" spans="1:36" x14ac:dyDescent="0.25">
      <c r="A163" t="s">
        <v>79</v>
      </c>
      <c r="B163" t="s">
        <v>80</v>
      </c>
      <c r="C163">
        <v>20221003</v>
      </c>
      <c r="D163" t="s">
        <v>998</v>
      </c>
      <c r="E163" t="s">
        <v>999</v>
      </c>
      <c r="F163" t="s">
        <v>1000</v>
      </c>
      <c r="G163" t="s">
        <v>1001</v>
      </c>
      <c r="H163" t="s">
        <v>1002</v>
      </c>
      <c r="I163" t="s">
        <v>1003</v>
      </c>
      <c r="J163" t="s">
        <v>38</v>
      </c>
      <c r="K163" t="s">
        <v>1004</v>
      </c>
      <c r="L163" t="s">
        <v>39</v>
      </c>
      <c r="M163">
        <v>40202010</v>
      </c>
      <c r="N163">
        <v>2068601</v>
      </c>
      <c r="O163">
        <v>354277</v>
      </c>
      <c r="P163">
        <v>1</v>
      </c>
      <c r="Q163">
        <v>28.19</v>
      </c>
      <c r="R163" t="s">
        <v>40</v>
      </c>
      <c r="S163">
        <v>1</v>
      </c>
      <c r="T163">
        <v>481759000</v>
      </c>
      <c r="U163">
        <v>13580786210</v>
      </c>
      <c r="V163">
        <v>1</v>
      </c>
      <c r="X163">
        <v>481759000</v>
      </c>
      <c r="Y163">
        <v>13580786210</v>
      </c>
      <c r="Z163">
        <v>2.1591789060899998E-3</v>
      </c>
      <c r="AA163">
        <v>0</v>
      </c>
      <c r="AB163">
        <v>0</v>
      </c>
      <c r="AE163">
        <f t="shared" si="12"/>
        <v>2.1591789060899998E-3</v>
      </c>
      <c r="AF163" t="str">
        <f>VLOOKUP(M163,'Proforma GICS Map'!$G$5:$H$345,2,FALSE)</f>
        <v>Consumer Finance</v>
      </c>
      <c r="AG163" t="b">
        <v>0</v>
      </c>
      <c r="AH163" t="s">
        <v>1747</v>
      </c>
      <c r="AI163" s="31">
        <f t="shared" si="11"/>
        <v>1.8979872934549E-3</v>
      </c>
      <c r="AJ163" s="29">
        <f t="shared" si="13"/>
        <v>2.611916126350998E-4</v>
      </c>
    </row>
    <row r="164" spans="1:36" x14ac:dyDescent="0.25">
      <c r="A164" t="s">
        <v>79</v>
      </c>
      <c r="B164" t="s">
        <v>80</v>
      </c>
      <c r="C164">
        <v>20221003</v>
      </c>
      <c r="D164" t="s">
        <v>1005</v>
      </c>
      <c r="E164" t="s">
        <v>1006</v>
      </c>
      <c r="F164" t="s">
        <v>1007</v>
      </c>
      <c r="G164" t="s">
        <v>1008</v>
      </c>
      <c r="H164" t="s">
        <v>1009</v>
      </c>
      <c r="I164">
        <v>2803014</v>
      </c>
      <c r="J164" t="s">
        <v>69</v>
      </c>
      <c r="K164" t="s">
        <v>1010</v>
      </c>
      <c r="L164" t="s">
        <v>39</v>
      </c>
      <c r="M164">
        <v>40301020</v>
      </c>
      <c r="N164">
        <v>14570101</v>
      </c>
      <c r="O164">
        <v>36093</v>
      </c>
      <c r="P164">
        <v>1</v>
      </c>
      <c r="Q164">
        <v>72.150000000000006</v>
      </c>
      <c r="R164" t="s">
        <v>40</v>
      </c>
      <c r="S164">
        <v>1</v>
      </c>
      <c r="T164">
        <v>249237000</v>
      </c>
      <c r="U164">
        <v>17982449550</v>
      </c>
      <c r="V164">
        <v>0.93</v>
      </c>
      <c r="X164">
        <v>231790410</v>
      </c>
      <c r="Y164">
        <v>16723678081.5</v>
      </c>
      <c r="Z164">
        <v>2.6588602741699999E-3</v>
      </c>
      <c r="AA164">
        <v>0</v>
      </c>
      <c r="AB164">
        <v>0</v>
      </c>
      <c r="AE164">
        <f t="shared" si="12"/>
        <v>2.6588602741699999E-3</v>
      </c>
      <c r="AF164" t="str">
        <f>VLOOKUP(M164,'Proforma GICS Map'!$G$5:$H$345,2,FALSE)</f>
        <v>Life &amp; Health Insurance</v>
      </c>
      <c r="AG164" t="b">
        <v>0</v>
      </c>
      <c r="AH164" t="s">
        <v>1747</v>
      </c>
      <c r="AI164" s="31">
        <f t="shared" si="11"/>
        <v>2.3372231922143792E-3</v>
      </c>
      <c r="AJ164" s="29">
        <f t="shared" si="13"/>
        <v>3.2163708195562073E-4</v>
      </c>
    </row>
    <row r="165" spans="1:36" x14ac:dyDescent="0.25">
      <c r="A165" t="s">
        <v>79</v>
      </c>
      <c r="B165" t="s">
        <v>80</v>
      </c>
      <c r="C165">
        <v>20221003</v>
      </c>
      <c r="D165" t="s">
        <v>1011</v>
      </c>
      <c r="E165" t="s">
        <v>1012</v>
      </c>
      <c r="F165" t="s">
        <v>1013</v>
      </c>
      <c r="G165" t="s">
        <v>1014</v>
      </c>
      <c r="H165" t="s">
        <v>1015</v>
      </c>
      <c r="I165" t="s">
        <v>1016</v>
      </c>
      <c r="J165" t="s">
        <v>69</v>
      </c>
      <c r="K165" t="s">
        <v>1017</v>
      </c>
      <c r="L165" t="s">
        <v>39</v>
      </c>
      <c r="M165">
        <v>40203040</v>
      </c>
      <c r="N165">
        <v>15874201</v>
      </c>
      <c r="O165">
        <v>41247</v>
      </c>
      <c r="P165">
        <v>1</v>
      </c>
      <c r="Q165">
        <v>222.49</v>
      </c>
      <c r="R165" t="s">
        <v>40</v>
      </c>
      <c r="S165">
        <v>1</v>
      </c>
      <c r="T165">
        <v>37640000</v>
      </c>
      <c r="U165">
        <v>8374523600</v>
      </c>
      <c r="V165">
        <v>1</v>
      </c>
      <c r="X165">
        <v>37640000</v>
      </c>
      <c r="Y165">
        <v>8374523600</v>
      </c>
      <c r="Z165">
        <v>1.33144682687E-3</v>
      </c>
      <c r="AA165">
        <v>0</v>
      </c>
      <c r="AB165">
        <v>0</v>
      </c>
      <c r="AE165">
        <f t="shared" si="12"/>
        <v>1.33144682687E-3</v>
      </c>
      <c r="AF165" t="str">
        <f>VLOOKUP(M165,'Proforma GICS Map'!$G$5:$H$345,2,FALSE)</f>
        <v>Financial Exchanges &amp; Data</v>
      </c>
      <c r="AG165" t="b">
        <v>0</v>
      </c>
      <c r="AH165" t="s">
        <v>1747</v>
      </c>
      <c r="AI165" s="31">
        <f t="shared" si="11"/>
        <v>1.170384330903784E-3</v>
      </c>
      <c r="AJ165" s="29">
        <f t="shared" si="13"/>
        <v>1.6106249596621602E-4</v>
      </c>
    </row>
    <row r="166" spans="1:36" x14ac:dyDescent="0.25">
      <c r="A166" t="s">
        <v>79</v>
      </c>
      <c r="B166" t="s">
        <v>80</v>
      </c>
      <c r="C166">
        <v>20221003</v>
      </c>
      <c r="D166" t="s">
        <v>1018</v>
      </c>
      <c r="E166" t="s">
        <v>1019</v>
      </c>
      <c r="F166" t="s">
        <v>1020</v>
      </c>
      <c r="G166">
        <v>112585104</v>
      </c>
      <c r="H166" t="s">
        <v>1021</v>
      </c>
      <c r="I166">
        <v>2092599</v>
      </c>
      <c r="J166" t="s">
        <v>56</v>
      </c>
      <c r="K166" t="s">
        <v>1022</v>
      </c>
      <c r="L166" t="s">
        <v>57</v>
      </c>
      <c r="M166">
        <v>40203010</v>
      </c>
      <c r="N166" t="s">
        <v>1023</v>
      </c>
      <c r="O166">
        <v>3542</v>
      </c>
      <c r="P166">
        <v>1</v>
      </c>
      <c r="Q166">
        <v>56.51</v>
      </c>
      <c r="R166" t="s">
        <v>58</v>
      </c>
      <c r="S166">
        <v>0.72416539937722002</v>
      </c>
      <c r="T166">
        <v>1641605000</v>
      </c>
      <c r="U166">
        <v>67178722970.526604</v>
      </c>
      <c r="V166">
        <v>0.87</v>
      </c>
      <c r="X166">
        <v>1428196350</v>
      </c>
      <c r="Y166">
        <v>58445488984.3582</v>
      </c>
      <c r="Z166">
        <v>9.2921179245300002E-3</v>
      </c>
      <c r="AA166">
        <v>0</v>
      </c>
      <c r="AB166">
        <v>0</v>
      </c>
      <c r="AE166">
        <f t="shared" si="12"/>
        <v>9.2921179245300002E-3</v>
      </c>
      <c r="AF166" t="str">
        <f>VLOOKUP(M166,'Proforma GICS Map'!$G$5:$H$345,2,FALSE)</f>
        <v>Asset Management &amp; Custody Banks</v>
      </c>
      <c r="AG166" t="b">
        <v>0</v>
      </c>
      <c r="AH166" t="s">
        <v>1747</v>
      </c>
      <c r="AI166" s="31">
        <f t="shared" si="11"/>
        <v>8.168068750717062E-3</v>
      </c>
      <c r="AJ166" s="29">
        <f t="shared" si="13"/>
        <v>1.1240491738129382E-3</v>
      </c>
    </row>
    <row r="167" spans="1:36" x14ac:dyDescent="0.25">
      <c r="A167" t="s">
        <v>79</v>
      </c>
      <c r="B167" t="s">
        <v>80</v>
      </c>
      <c r="C167">
        <v>20221003</v>
      </c>
      <c r="D167" t="s">
        <v>1024</v>
      </c>
      <c r="E167" t="s">
        <v>1025</v>
      </c>
      <c r="F167" t="s">
        <v>1026</v>
      </c>
      <c r="H167" t="s">
        <v>1027</v>
      </c>
      <c r="I167" t="s">
        <v>1028</v>
      </c>
      <c r="J167" t="s">
        <v>70</v>
      </c>
      <c r="K167">
        <v>3968</v>
      </c>
      <c r="L167" t="s">
        <v>250</v>
      </c>
      <c r="M167">
        <v>40101010</v>
      </c>
      <c r="N167" t="s">
        <v>1029</v>
      </c>
      <c r="O167">
        <v>43971</v>
      </c>
      <c r="P167">
        <v>1</v>
      </c>
      <c r="Q167">
        <v>36.5</v>
      </c>
      <c r="R167" t="s">
        <v>72</v>
      </c>
      <c r="S167">
        <v>0.12738934642895999</v>
      </c>
      <c r="T167">
        <v>4590901000</v>
      </c>
      <c r="U167">
        <v>21346363543.717098</v>
      </c>
      <c r="V167">
        <v>0.72</v>
      </c>
      <c r="X167">
        <v>3305448720</v>
      </c>
      <c r="Y167">
        <v>15369381751.476299</v>
      </c>
      <c r="Z167">
        <v>2.4435437215700002E-3</v>
      </c>
      <c r="AA167">
        <v>0</v>
      </c>
      <c r="AB167">
        <v>0</v>
      </c>
      <c r="AE167">
        <f t="shared" si="12"/>
        <v>2.4435437215700002E-3</v>
      </c>
      <c r="AF167" t="str">
        <f>VLOOKUP(M167,'Proforma GICS Map'!$G$5:$H$345,2,FALSE)</f>
        <v>Diversified Banks</v>
      </c>
      <c r="AG167" t="b">
        <v>0</v>
      </c>
      <c r="AH167" t="s">
        <v>1747</v>
      </c>
      <c r="AI167" s="31">
        <f t="shared" si="11"/>
        <v>2.1479530582021902E-3</v>
      </c>
      <c r="AJ167" s="29">
        <f t="shared" si="13"/>
        <v>2.9559066336780999E-4</v>
      </c>
    </row>
    <row r="168" spans="1:36" x14ac:dyDescent="0.25">
      <c r="A168" t="s">
        <v>79</v>
      </c>
      <c r="B168" t="s">
        <v>80</v>
      </c>
      <c r="C168">
        <v>20221003</v>
      </c>
      <c r="D168" t="s">
        <v>1030</v>
      </c>
      <c r="E168" t="s">
        <v>1031</v>
      </c>
      <c r="F168" t="s">
        <v>1032</v>
      </c>
      <c r="G168" t="s">
        <v>1033</v>
      </c>
      <c r="H168" t="s">
        <v>1034</v>
      </c>
      <c r="I168" t="s">
        <v>1035</v>
      </c>
      <c r="J168" t="s">
        <v>38</v>
      </c>
      <c r="K168" t="s">
        <v>1036</v>
      </c>
      <c r="L168" t="s">
        <v>39</v>
      </c>
      <c r="M168">
        <v>40203040</v>
      </c>
      <c r="N168">
        <v>16361001</v>
      </c>
      <c r="O168">
        <v>42866</v>
      </c>
      <c r="P168">
        <v>1</v>
      </c>
      <c r="Q168">
        <v>90.35</v>
      </c>
      <c r="R168" t="s">
        <v>40</v>
      </c>
      <c r="S168">
        <v>1</v>
      </c>
      <c r="T168">
        <v>558458000</v>
      </c>
      <c r="U168">
        <v>50456680300</v>
      </c>
      <c r="V168">
        <v>1</v>
      </c>
      <c r="X168">
        <v>558458000</v>
      </c>
      <c r="Y168">
        <v>50456680300</v>
      </c>
      <c r="Z168">
        <v>8.0219950517200003E-3</v>
      </c>
      <c r="AA168">
        <v>0</v>
      </c>
      <c r="AB168">
        <v>0</v>
      </c>
      <c r="AE168">
        <f t="shared" si="12"/>
        <v>8.0219950517200003E-3</v>
      </c>
      <c r="AF168" t="str">
        <f>VLOOKUP(M168,'Proforma GICS Map'!$G$5:$H$345,2,FALSE)</f>
        <v>Financial Exchanges &amp; Data</v>
      </c>
      <c r="AG168" t="b">
        <v>0</v>
      </c>
      <c r="AH168" t="s">
        <v>1747</v>
      </c>
      <c r="AI168" s="31">
        <f t="shared" si="11"/>
        <v>7.0515901361292528E-3</v>
      </c>
      <c r="AJ168" s="29">
        <f t="shared" si="13"/>
        <v>9.7040491559074755E-4</v>
      </c>
    </row>
    <row r="169" spans="1:36" x14ac:dyDescent="0.25">
      <c r="A169" t="s">
        <v>79</v>
      </c>
      <c r="B169" t="s">
        <v>80</v>
      </c>
      <c r="C169">
        <v>20221003</v>
      </c>
      <c r="D169" t="s">
        <v>1037</v>
      </c>
      <c r="E169" t="s">
        <v>1038</v>
      </c>
      <c r="F169" t="s">
        <v>1039</v>
      </c>
      <c r="G169">
        <v>1055102</v>
      </c>
      <c r="H169" t="s">
        <v>1040</v>
      </c>
      <c r="I169">
        <v>2026361</v>
      </c>
      <c r="J169" t="s">
        <v>38</v>
      </c>
      <c r="K169" t="s">
        <v>1041</v>
      </c>
      <c r="L169" t="s">
        <v>39</v>
      </c>
      <c r="M169">
        <v>40301020</v>
      </c>
      <c r="N169">
        <v>144901</v>
      </c>
      <c r="O169">
        <v>5077</v>
      </c>
      <c r="P169">
        <v>1</v>
      </c>
      <c r="Q169">
        <v>56.2</v>
      </c>
      <c r="R169" t="s">
        <v>40</v>
      </c>
      <c r="S169">
        <v>1</v>
      </c>
      <c r="T169">
        <v>631917000</v>
      </c>
      <c r="U169">
        <v>35513735400</v>
      </c>
      <c r="V169">
        <v>0.91</v>
      </c>
      <c r="X169">
        <v>575044470</v>
      </c>
      <c r="Y169">
        <v>32317499214</v>
      </c>
      <c r="Z169">
        <v>5.1380871123000004E-3</v>
      </c>
      <c r="AA169">
        <v>0</v>
      </c>
      <c r="AB169">
        <v>0</v>
      </c>
      <c r="AE169">
        <f t="shared" si="12"/>
        <v>5.1380871123000004E-3</v>
      </c>
      <c r="AF169" t="str">
        <f>VLOOKUP(M169,'Proforma GICS Map'!$G$5:$H$345,2,FALSE)</f>
        <v>Life &amp; Health Insurance</v>
      </c>
      <c r="AG169" t="b">
        <v>0</v>
      </c>
      <c r="AH169" t="s">
        <v>1747</v>
      </c>
      <c r="AI169" s="31">
        <f t="shared" si="11"/>
        <v>4.5165428507552303E-3</v>
      </c>
      <c r="AJ169" s="29">
        <f t="shared" si="13"/>
        <v>6.2154426154477013E-4</v>
      </c>
    </row>
    <row r="170" spans="1:36" x14ac:dyDescent="0.25">
      <c r="A170" t="s">
        <v>79</v>
      </c>
      <c r="B170" t="s">
        <v>80</v>
      </c>
      <c r="C170">
        <v>20221003</v>
      </c>
      <c r="D170" t="s">
        <v>1042</v>
      </c>
      <c r="E170" t="s">
        <v>1043</v>
      </c>
      <c r="F170" t="s">
        <v>1044</v>
      </c>
      <c r="H170" t="s">
        <v>1045</v>
      </c>
      <c r="I170" t="s">
        <v>1046</v>
      </c>
      <c r="J170" t="s">
        <v>51</v>
      </c>
      <c r="K170" t="s">
        <v>1047</v>
      </c>
      <c r="L170" t="s">
        <v>52</v>
      </c>
      <c r="M170">
        <v>40101010</v>
      </c>
      <c r="N170" t="s">
        <v>1048</v>
      </c>
      <c r="O170">
        <v>353847</v>
      </c>
      <c r="P170">
        <v>1</v>
      </c>
      <c r="Q170">
        <v>12.734999999999999</v>
      </c>
      <c r="R170" t="s">
        <v>37</v>
      </c>
      <c r="S170">
        <v>0.98080000000000001</v>
      </c>
      <c r="T170">
        <v>610120000</v>
      </c>
      <c r="U170">
        <v>7620696538.5600004</v>
      </c>
      <c r="V170">
        <v>1</v>
      </c>
      <c r="X170">
        <v>610120000</v>
      </c>
      <c r="Y170">
        <v>7620696538.5600004</v>
      </c>
      <c r="Z170">
        <v>1.21159754386E-3</v>
      </c>
      <c r="AA170">
        <v>0</v>
      </c>
      <c r="AB170">
        <v>0</v>
      </c>
      <c r="AE170">
        <f t="shared" si="12"/>
        <v>1.21159754386E-3</v>
      </c>
      <c r="AF170" t="str">
        <f>VLOOKUP(M170,'Proforma GICS Map'!$G$5:$H$345,2,FALSE)</f>
        <v>Diversified Banks</v>
      </c>
      <c r="AG170" t="b">
        <v>0</v>
      </c>
      <c r="AH170" t="s">
        <v>1747</v>
      </c>
      <c r="AI170" s="31">
        <f t="shared" si="11"/>
        <v>1.0650329792256277E-3</v>
      </c>
      <c r="AJ170" s="29">
        <f t="shared" si="13"/>
        <v>1.4656456463437231E-4</v>
      </c>
    </row>
    <row r="171" spans="1:36" x14ac:dyDescent="0.25">
      <c r="A171" t="s">
        <v>79</v>
      </c>
      <c r="B171" t="s">
        <v>80</v>
      </c>
      <c r="C171">
        <v>20221003</v>
      </c>
      <c r="D171" t="s">
        <v>1049</v>
      </c>
      <c r="E171" t="s">
        <v>1050</v>
      </c>
      <c r="F171" t="s">
        <v>1051</v>
      </c>
      <c r="G171">
        <v>174610105</v>
      </c>
      <c r="H171" t="s">
        <v>1052</v>
      </c>
      <c r="I171" t="s">
        <v>1053</v>
      </c>
      <c r="J171" t="s">
        <v>38</v>
      </c>
      <c r="K171" t="s">
        <v>1054</v>
      </c>
      <c r="L171" t="s">
        <v>39</v>
      </c>
      <c r="M171">
        <v>40101015</v>
      </c>
      <c r="N171">
        <v>2182501</v>
      </c>
      <c r="O171">
        <v>359547</v>
      </c>
      <c r="P171">
        <v>1</v>
      </c>
      <c r="Q171">
        <v>34.36</v>
      </c>
      <c r="R171" t="s">
        <v>40</v>
      </c>
      <c r="S171">
        <v>1</v>
      </c>
      <c r="T171">
        <v>495643000</v>
      </c>
      <c r="U171">
        <v>17030293480</v>
      </c>
      <c r="V171">
        <v>1</v>
      </c>
      <c r="X171">
        <v>495643000</v>
      </c>
      <c r="Y171">
        <v>17030293480</v>
      </c>
      <c r="Z171">
        <v>2.7076083724400001E-3</v>
      </c>
      <c r="AA171">
        <v>0</v>
      </c>
      <c r="AB171">
        <v>0</v>
      </c>
      <c r="AE171">
        <f t="shared" si="12"/>
        <v>2.7076083724400001E-3</v>
      </c>
      <c r="AF171" t="str">
        <f>VLOOKUP(M171,'Proforma GICS Map'!$G$5:$H$345,2,FALSE)</f>
        <v>Regional Banks (Definition Update)</v>
      </c>
      <c r="AG171" t="b">
        <v>0</v>
      </c>
      <c r="AH171" t="s">
        <v>1747</v>
      </c>
      <c r="AI171" s="31">
        <f t="shared" si="11"/>
        <v>2.3800743292054097E-3</v>
      </c>
      <c r="AJ171" s="29">
        <f t="shared" si="13"/>
        <v>3.2753404323459037E-4</v>
      </c>
    </row>
    <row r="172" spans="1:36" x14ac:dyDescent="0.25">
      <c r="A172" t="s">
        <v>79</v>
      </c>
      <c r="B172" t="s">
        <v>80</v>
      </c>
      <c r="C172">
        <v>20221003</v>
      </c>
      <c r="D172" t="s">
        <v>1055</v>
      </c>
      <c r="E172" t="s">
        <v>1056</v>
      </c>
      <c r="F172" t="s">
        <v>1057</v>
      </c>
      <c r="H172" t="s">
        <v>1058</v>
      </c>
      <c r="I172" t="s">
        <v>1059</v>
      </c>
      <c r="J172" t="s">
        <v>45</v>
      </c>
      <c r="K172">
        <v>8725</v>
      </c>
      <c r="L172" t="s">
        <v>46</v>
      </c>
      <c r="M172">
        <v>40301040</v>
      </c>
      <c r="N172" t="s">
        <v>1060</v>
      </c>
      <c r="O172">
        <v>2158</v>
      </c>
      <c r="P172">
        <v>1</v>
      </c>
      <c r="Q172">
        <v>3836</v>
      </c>
      <c r="R172" t="s">
        <v>47</v>
      </c>
      <c r="S172">
        <v>6.9067928307500002E-3</v>
      </c>
      <c r="T172">
        <v>593767000</v>
      </c>
      <c r="U172">
        <v>15731534426.910999</v>
      </c>
      <c r="V172">
        <v>0.77</v>
      </c>
      <c r="X172">
        <v>457200590</v>
      </c>
      <c r="Y172">
        <v>12113281508.7215</v>
      </c>
      <c r="Z172">
        <v>1.92586360706E-3</v>
      </c>
      <c r="AA172">
        <v>0</v>
      </c>
      <c r="AB172">
        <v>0</v>
      </c>
      <c r="AE172">
        <f t="shared" si="12"/>
        <v>1.92586360706E-3</v>
      </c>
      <c r="AF172" t="str">
        <f>VLOOKUP(M172,'Proforma GICS Map'!$G$5:$H$345,2,FALSE)</f>
        <v>Property &amp; Casualty Insurance</v>
      </c>
      <c r="AG172" t="b">
        <v>0</v>
      </c>
      <c r="AH172" t="s">
        <v>1747</v>
      </c>
      <c r="AI172" s="31">
        <f t="shared" si="11"/>
        <v>1.692895685867336E-3</v>
      </c>
      <c r="AJ172" s="29">
        <f t="shared" si="13"/>
        <v>2.3296792119266397E-4</v>
      </c>
    </row>
    <row r="173" spans="1:36" x14ac:dyDescent="0.25">
      <c r="A173" t="s">
        <v>79</v>
      </c>
      <c r="B173" t="s">
        <v>80</v>
      </c>
      <c r="C173">
        <v>20221003</v>
      </c>
      <c r="D173" t="s">
        <v>1061</v>
      </c>
      <c r="E173" t="s">
        <v>1062</v>
      </c>
      <c r="F173" t="s">
        <v>1063</v>
      </c>
      <c r="G173">
        <v>693475105</v>
      </c>
      <c r="H173" t="s">
        <v>1064</v>
      </c>
      <c r="I173">
        <v>2692665</v>
      </c>
      <c r="J173" t="s">
        <v>38</v>
      </c>
      <c r="K173" t="s">
        <v>1065</v>
      </c>
      <c r="L173" t="s">
        <v>39</v>
      </c>
      <c r="M173">
        <v>40101015</v>
      </c>
      <c r="N173">
        <v>824501</v>
      </c>
      <c r="O173">
        <v>5051</v>
      </c>
      <c r="P173">
        <v>1</v>
      </c>
      <c r="Q173">
        <v>149.41999999999999</v>
      </c>
      <c r="R173" t="s">
        <v>40</v>
      </c>
      <c r="S173">
        <v>1</v>
      </c>
      <c r="T173">
        <v>410124000</v>
      </c>
      <c r="U173">
        <v>61280728080</v>
      </c>
      <c r="V173">
        <v>1</v>
      </c>
      <c r="X173">
        <v>410124000</v>
      </c>
      <c r="Y173">
        <v>61280728080</v>
      </c>
      <c r="Z173">
        <v>9.7428862640300002E-3</v>
      </c>
      <c r="AA173">
        <v>0</v>
      </c>
      <c r="AB173">
        <v>0</v>
      </c>
      <c r="AE173">
        <f t="shared" si="12"/>
        <v>9.7428862640300002E-3</v>
      </c>
      <c r="AF173" t="str">
        <f>VLOOKUP(M173,'Proforma GICS Map'!$G$5:$H$345,2,FALSE)</f>
        <v>Regional Banks (Definition Update)</v>
      </c>
      <c r="AG173" t="b">
        <v>0</v>
      </c>
      <c r="AH173" t="s">
        <v>1747</v>
      </c>
      <c r="AI173" s="31">
        <f t="shared" si="11"/>
        <v>8.564308533467806E-3</v>
      </c>
      <c r="AJ173" s="29">
        <f t="shared" si="13"/>
        <v>1.1785777305621942E-3</v>
      </c>
    </row>
    <row r="174" spans="1:36" x14ac:dyDescent="0.25">
      <c r="A174" t="s">
        <v>79</v>
      </c>
      <c r="B174" t="s">
        <v>80</v>
      </c>
      <c r="C174">
        <v>20221003</v>
      </c>
      <c r="D174" t="s">
        <v>1066</v>
      </c>
      <c r="E174" t="s">
        <v>1067</v>
      </c>
      <c r="F174" t="s">
        <v>1068</v>
      </c>
      <c r="H174" t="s">
        <v>1069</v>
      </c>
      <c r="I174" t="s">
        <v>1070</v>
      </c>
      <c r="J174" t="s">
        <v>53</v>
      </c>
      <c r="K174" t="s">
        <v>1071</v>
      </c>
      <c r="L174" t="s">
        <v>54</v>
      </c>
      <c r="M174">
        <v>40203040</v>
      </c>
      <c r="N174" t="s">
        <v>1072</v>
      </c>
      <c r="O174">
        <v>36091</v>
      </c>
      <c r="P174">
        <v>100</v>
      </c>
      <c r="Q174">
        <v>76.28</v>
      </c>
      <c r="R174" t="s">
        <v>55</v>
      </c>
      <c r="S174">
        <v>1.1154999999999999</v>
      </c>
      <c r="T174">
        <v>506236000</v>
      </c>
      <c r="U174">
        <v>43075793360.239998</v>
      </c>
      <c r="V174">
        <v>0.68</v>
      </c>
      <c r="X174">
        <v>344240480</v>
      </c>
      <c r="Y174">
        <v>29291539484.9632</v>
      </c>
      <c r="Z174">
        <v>4.6569965247100003E-3</v>
      </c>
      <c r="AA174">
        <v>0</v>
      </c>
      <c r="AB174">
        <v>0</v>
      </c>
      <c r="AE174">
        <f t="shared" si="12"/>
        <v>4.6569965247100003E-3</v>
      </c>
      <c r="AF174" t="str">
        <f>VLOOKUP(M174,'Proforma GICS Map'!$G$5:$H$345,2,FALSE)</f>
        <v>Financial Exchanges &amp; Data</v>
      </c>
      <c r="AG174" t="b">
        <v>0</v>
      </c>
      <c r="AH174" t="s">
        <v>1747</v>
      </c>
      <c r="AI174" s="31">
        <f t="shared" si="11"/>
        <v>4.0936488424548022E-3</v>
      </c>
      <c r="AJ174" s="29">
        <f t="shared" si="13"/>
        <v>5.6334768225519815E-4</v>
      </c>
    </row>
    <row r="175" spans="1:36" x14ac:dyDescent="0.25">
      <c r="A175" t="s">
        <v>79</v>
      </c>
      <c r="B175" t="s">
        <v>80</v>
      </c>
      <c r="C175">
        <v>20221003</v>
      </c>
      <c r="D175" t="s">
        <v>1073</v>
      </c>
      <c r="E175" t="s">
        <v>1074</v>
      </c>
      <c r="F175" t="s">
        <v>1075</v>
      </c>
      <c r="H175" t="s">
        <v>1076</v>
      </c>
      <c r="I175" t="s">
        <v>1077</v>
      </c>
      <c r="J175" t="s">
        <v>41</v>
      </c>
      <c r="K175" t="s">
        <v>1078</v>
      </c>
      <c r="L175" t="s">
        <v>42</v>
      </c>
      <c r="M175">
        <v>40201030</v>
      </c>
      <c r="N175" t="s">
        <v>1079</v>
      </c>
      <c r="O175">
        <v>8255442</v>
      </c>
      <c r="P175">
        <v>1</v>
      </c>
      <c r="Q175">
        <v>65.48</v>
      </c>
      <c r="R175" t="s">
        <v>37</v>
      </c>
      <c r="S175">
        <v>0.98080000000000001</v>
      </c>
      <c r="T175">
        <v>241000000</v>
      </c>
      <c r="U175">
        <v>15477690944</v>
      </c>
      <c r="V175">
        <v>0.48</v>
      </c>
      <c r="X175">
        <v>115680000</v>
      </c>
      <c r="Y175">
        <v>7429291653.1199999</v>
      </c>
      <c r="Z175">
        <v>1.1811665080799999E-3</v>
      </c>
      <c r="AA175">
        <v>0</v>
      </c>
      <c r="AB175">
        <v>0</v>
      </c>
      <c r="AE175">
        <f t="shared" ref="AE175:AE209" si="14">Z175</f>
        <v>1.1811665080799999E-3</v>
      </c>
      <c r="AF175" t="str">
        <f>VLOOKUP(M175,'Proforma GICS Map'!$G$5:$H$345,2,FALSE)</f>
        <v>Multi-Sector Holdings</v>
      </c>
      <c r="AG175" t="b">
        <v>0</v>
      </c>
      <c r="AH175" t="s">
        <v>1747</v>
      </c>
      <c r="AI175" s="31">
        <f t="shared" si="11"/>
        <v>1.0382831258038271E-3</v>
      </c>
      <c r="AJ175" s="29">
        <f t="shared" ref="AJ175:AJ206" si="15">ABS(AI175-AE175)</f>
        <v>1.4288338227617286E-4</v>
      </c>
    </row>
    <row r="176" spans="1:36" x14ac:dyDescent="0.25">
      <c r="A176" t="s">
        <v>79</v>
      </c>
      <c r="B176" t="s">
        <v>80</v>
      </c>
      <c r="C176">
        <v>20221003</v>
      </c>
      <c r="D176" t="s">
        <v>1080</v>
      </c>
      <c r="E176" t="s">
        <v>1081</v>
      </c>
      <c r="F176" t="s">
        <v>1082</v>
      </c>
      <c r="G176" t="s">
        <v>1083</v>
      </c>
      <c r="H176" t="s">
        <v>1084</v>
      </c>
      <c r="I176" t="s">
        <v>1085</v>
      </c>
      <c r="J176" t="s">
        <v>69</v>
      </c>
      <c r="K176" t="s">
        <v>1086</v>
      </c>
      <c r="L176" t="s">
        <v>39</v>
      </c>
      <c r="M176">
        <v>40301010</v>
      </c>
      <c r="N176">
        <v>14400901</v>
      </c>
      <c r="O176">
        <v>34907</v>
      </c>
      <c r="P176">
        <v>1</v>
      </c>
      <c r="Q176">
        <v>200.94</v>
      </c>
      <c r="R176" t="s">
        <v>40</v>
      </c>
      <c r="S176">
        <v>1</v>
      </c>
      <c r="T176">
        <v>109966000</v>
      </c>
      <c r="U176">
        <v>22096568040</v>
      </c>
      <c r="V176">
        <v>1</v>
      </c>
      <c r="X176">
        <v>109966000</v>
      </c>
      <c r="Y176">
        <v>22096568040</v>
      </c>
      <c r="Z176">
        <v>3.51308406385E-3</v>
      </c>
      <c r="AA176">
        <v>0</v>
      </c>
      <c r="AB176">
        <v>0</v>
      </c>
      <c r="AE176">
        <f t="shared" si="14"/>
        <v>3.51308406385E-3</v>
      </c>
      <c r="AF176" t="str">
        <f>VLOOKUP(M176,'Proforma GICS Map'!$G$5:$H$345,2,FALSE)</f>
        <v>Insurance Brokers</v>
      </c>
      <c r="AG176" t="b">
        <v>0</v>
      </c>
      <c r="AH176" t="s">
        <v>1747</v>
      </c>
      <c r="AI176" s="31">
        <f t="shared" si="11"/>
        <v>3.0881132152717722E-3</v>
      </c>
      <c r="AJ176" s="29">
        <f t="shared" si="15"/>
        <v>4.2497084857822786E-4</v>
      </c>
    </row>
    <row r="177" spans="1:36" x14ac:dyDescent="0.25">
      <c r="A177" t="s">
        <v>79</v>
      </c>
      <c r="B177" t="s">
        <v>80</v>
      </c>
      <c r="C177">
        <v>20221003</v>
      </c>
      <c r="D177" t="s">
        <v>1087</v>
      </c>
      <c r="E177" t="s">
        <v>1088</v>
      </c>
      <c r="F177" t="s">
        <v>1089</v>
      </c>
      <c r="H177" t="s">
        <v>1090</v>
      </c>
      <c r="I177" t="s">
        <v>1091</v>
      </c>
      <c r="J177" t="s">
        <v>1092</v>
      </c>
      <c r="K177" t="s">
        <v>1093</v>
      </c>
      <c r="L177" t="s">
        <v>1094</v>
      </c>
      <c r="M177">
        <v>40101010</v>
      </c>
      <c r="N177" t="s">
        <v>1095</v>
      </c>
      <c r="O177">
        <v>2324</v>
      </c>
      <c r="P177">
        <v>1</v>
      </c>
      <c r="Q177">
        <v>172.85</v>
      </c>
      <c r="R177" t="s">
        <v>1096</v>
      </c>
      <c r="S177">
        <v>9.1983626914410005E-2</v>
      </c>
      <c r="T177">
        <v>1550365000</v>
      </c>
      <c r="U177">
        <v>24649826633.859299</v>
      </c>
      <c r="V177">
        <v>0.57999999999999996</v>
      </c>
      <c r="X177">
        <v>899211700</v>
      </c>
      <c r="Y177">
        <v>14296899447.638399</v>
      </c>
      <c r="Z177">
        <v>2.2730321523700002E-3</v>
      </c>
      <c r="AA177">
        <v>0</v>
      </c>
      <c r="AB177">
        <v>0</v>
      </c>
      <c r="AE177">
        <f t="shared" si="14"/>
        <v>2.2730321523700002E-3</v>
      </c>
      <c r="AF177" t="str">
        <f>VLOOKUP(M177,'Proforma GICS Map'!$G$5:$H$345,2,FALSE)</f>
        <v>Diversified Banks</v>
      </c>
      <c r="AG177" t="b">
        <v>0</v>
      </c>
      <c r="AH177" t="s">
        <v>1747</v>
      </c>
      <c r="AI177" s="31">
        <f t="shared" si="11"/>
        <v>1.99806793714486E-3</v>
      </c>
      <c r="AJ177" s="29">
        <f t="shared" si="15"/>
        <v>2.7496421522514016E-4</v>
      </c>
    </row>
    <row r="178" spans="1:36" x14ac:dyDescent="0.25">
      <c r="A178" t="s">
        <v>79</v>
      </c>
      <c r="B178" t="s">
        <v>80</v>
      </c>
      <c r="C178">
        <v>20221003</v>
      </c>
      <c r="D178" t="s">
        <v>1097</v>
      </c>
      <c r="E178" t="s">
        <v>1098</v>
      </c>
      <c r="F178" t="s">
        <v>1099</v>
      </c>
      <c r="G178">
        <v>84670702</v>
      </c>
      <c r="H178" t="s">
        <v>1100</v>
      </c>
      <c r="I178">
        <v>2073390</v>
      </c>
      <c r="J178" t="s">
        <v>38</v>
      </c>
      <c r="K178" t="s">
        <v>1101</v>
      </c>
      <c r="L178" t="s">
        <v>39</v>
      </c>
      <c r="M178">
        <v>40201030</v>
      </c>
      <c r="N178">
        <v>217602</v>
      </c>
      <c r="O178">
        <v>19825</v>
      </c>
      <c r="P178">
        <v>1</v>
      </c>
      <c r="Q178">
        <v>267.02</v>
      </c>
      <c r="R178" t="s">
        <v>40</v>
      </c>
      <c r="S178">
        <v>1</v>
      </c>
      <c r="T178">
        <v>2201012000</v>
      </c>
      <c r="U178">
        <v>587714224240</v>
      </c>
      <c r="V178">
        <v>0.82</v>
      </c>
      <c r="X178">
        <v>1804829840</v>
      </c>
      <c r="Y178">
        <v>481925663876.79999</v>
      </c>
      <c r="Z178">
        <v>7.6620286311559996E-2</v>
      </c>
      <c r="AA178">
        <v>0</v>
      </c>
      <c r="AB178">
        <v>0</v>
      </c>
      <c r="AE178">
        <f t="shared" si="14"/>
        <v>7.6620286311559996E-2</v>
      </c>
      <c r="AF178" t="str">
        <f>VLOOKUP(M178,'Proforma GICS Map'!$G$5:$H$345,2,FALSE)</f>
        <v>Multi-Sector Holdings</v>
      </c>
      <c r="AG178" t="b">
        <v>0</v>
      </c>
      <c r="AH178" t="s">
        <v>1747</v>
      </c>
      <c r="AI178" s="31">
        <f t="shared" si="11"/>
        <v>6.7351681433175548E-2</v>
      </c>
      <c r="AJ178" s="29">
        <f t="shared" si="15"/>
        <v>9.2686048783844482E-3</v>
      </c>
    </row>
    <row r="179" spans="1:36" x14ac:dyDescent="0.25">
      <c r="A179" t="s">
        <v>79</v>
      </c>
      <c r="B179" t="s">
        <v>80</v>
      </c>
      <c r="C179">
        <v>20221003</v>
      </c>
      <c r="D179" t="s">
        <v>1102</v>
      </c>
      <c r="E179" t="s">
        <v>1103</v>
      </c>
      <c r="F179" t="s">
        <v>1104</v>
      </c>
      <c r="G179">
        <v>857477103</v>
      </c>
      <c r="H179" t="s">
        <v>1105</v>
      </c>
      <c r="I179">
        <v>2842040</v>
      </c>
      <c r="J179" t="s">
        <v>38</v>
      </c>
      <c r="K179" t="s">
        <v>1106</v>
      </c>
      <c r="L179" t="s">
        <v>39</v>
      </c>
      <c r="M179">
        <v>40203010</v>
      </c>
      <c r="N179">
        <v>1003501</v>
      </c>
      <c r="O179">
        <v>4175</v>
      </c>
      <c r="P179">
        <v>1</v>
      </c>
      <c r="Q179">
        <v>60.81</v>
      </c>
      <c r="R179" t="s">
        <v>40</v>
      </c>
      <c r="S179">
        <v>1</v>
      </c>
      <c r="T179">
        <v>367619000</v>
      </c>
      <c r="U179">
        <v>22354911390</v>
      </c>
      <c r="V179">
        <v>1</v>
      </c>
      <c r="X179">
        <v>367619000</v>
      </c>
      <c r="Y179">
        <v>22354911390</v>
      </c>
      <c r="Z179">
        <v>3.5541574968099999E-3</v>
      </c>
      <c r="AA179">
        <v>0</v>
      </c>
      <c r="AB179">
        <v>0</v>
      </c>
      <c r="AE179">
        <f t="shared" si="14"/>
        <v>3.5541574968099999E-3</v>
      </c>
      <c r="AF179" t="str">
        <f>VLOOKUP(M179,'Proforma GICS Map'!$G$5:$H$345,2,FALSE)</f>
        <v>Asset Management &amp; Custody Banks</v>
      </c>
      <c r="AG179" t="b">
        <v>0</v>
      </c>
      <c r="AH179" t="s">
        <v>1747</v>
      </c>
      <c r="AI179" s="31">
        <f t="shared" si="11"/>
        <v>3.124218076070444E-3</v>
      </c>
      <c r="AJ179" s="29">
        <f t="shared" si="15"/>
        <v>4.2993942073955588E-4</v>
      </c>
    </row>
    <row r="180" spans="1:36" x14ac:dyDescent="0.25">
      <c r="A180" t="s">
        <v>79</v>
      </c>
      <c r="B180" t="s">
        <v>80</v>
      </c>
      <c r="C180">
        <v>20221003</v>
      </c>
      <c r="D180" t="s">
        <v>1107</v>
      </c>
      <c r="E180" t="s">
        <v>1108</v>
      </c>
      <c r="F180" t="s">
        <v>1109</v>
      </c>
      <c r="H180" t="s">
        <v>1110</v>
      </c>
      <c r="I180" t="s">
        <v>1111</v>
      </c>
      <c r="J180" t="s">
        <v>41</v>
      </c>
      <c r="K180" t="s">
        <v>1112</v>
      </c>
      <c r="L180" t="s">
        <v>42</v>
      </c>
      <c r="M180">
        <v>40101010</v>
      </c>
      <c r="N180" t="s">
        <v>1113</v>
      </c>
      <c r="O180">
        <v>681127</v>
      </c>
      <c r="P180">
        <v>1</v>
      </c>
      <c r="Q180">
        <v>9.2279999999999998</v>
      </c>
      <c r="R180" t="s">
        <v>37</v>
      </c>
      <c r="S180">
        <v>0.98080000000000001</v>
      </c>
      <c r="T180">
        <v>940000000</v>
      </c>
      <c r="U180">
        <v>8507773056</v>
      </c>
      <c r="V180">
        <v>0.44</v>
      </c>
      <c r="X180">
        <v>413600000</v>
      </c>
      <c r="Y180">
        <v>3743420144.6399999</v>
      </c>
      <c r="Z180">
        <v>5.9515801869E-4</v>
      </c>
      <c r="AA180">
        <v>0</v>
      </c>
      <c r="AB180">
        <v>0</v>
      </c>
      <c r="AE180">
        <f t="shared" si="14"/>
        <v>5.9515801869E-4</v>
      </c>
      <c r="AF180" t="str">
        <f>VLOOKUP(M180,'Proforma GICS Map'!$G$5:$H$345,2,FALSE)</f>
        <v>Diversified Banks</v>
      </c>
      <c r="AG180" t="b">
        <v>0</v>
      </c>
      <c r="AH180" t="s">
        <v>1747</v>
      </c>
      <c r="AI180" s="31">
        <f t="shared" si="11"/>
        <v>5.23162927294901E-4</v>
      </c>
      <c r="AJ180" s="29">
        <f t="shared" si="15"/>
        <v>7.1995091395098999E-5</v>
      </c>
    </row>
    <row r="181" spans="1:36" x14ac:dyDescent="0.25">
      <c r="A181" t="s">
        <v>79</v>
      </c>
      <c r="B181" t="s">
        <v>80</v>
      </c>
      <c r="C181">
        <v>20221003</v>
      </c>
      <c r="D181" t="s">
        <v>1114</v>
      </c>
      <c r="E181" t="s">
        <v>1115</v>
      </c>
      <c r="F181" t="s">
        <v>1116</v>
      </c>
      <c r="H181" t="s">
        <v>1117</v>
      </c>
      <c r="I181">
        <v>4588825</v>
      </c>
      <c r="J181" t="s">
        <v>66</v>
      </c>
      <c r="K181" t="s">
        <v>1118</v>
      </c>
      <c r="L181" t="s">
        <v>67</v>
      </c>
      <c r="M181">
        <v>40101010</v>
      </c>
      <c r="N181" t="s">
        <v>1119</v>
      </c>
      <c r="O181">
        <v>249</v>
      </c>
      <c r="P181">
        <v>1</v>
      </c>
      <c r="Q181">
        <v>94.84</v>
      </c>
      <c r="R181" t="s">
        <v>68</v>
      </c>
      <c r="S181">
        <v>0.13191480941608</v>
      </c>
      <c r="T181">
        <v>862185000</v>
      </c>
      <c r="U181">
        <v>10786624550.665199</v>
      </c>
      <c r="V181">
        <v>0.79</v>
      </c>
      <c r="X181">
        <v>681126150</v>
      </c>
      <c r="Y181">
        <v>8521433395.0255499</v>
      </c>
      <c r="Z181">
        <v>1.3548036874799999E-3</v>
      </c>
      <c r="AA181">
        <v>0</v>
      </c>
      <c r="AB181">
        <v>0</v>
      </c>
      <c r="AE181">
        <f t="shared" si="14"/>
        <v>1.3548036874799999E-3</v>
      </c>
      <c r="AF181" t="str">
        <f>VLOOKUP(M181,'Proforma GICS Map'!$G$5:$H$345,2,FALSE)</f>
        <v>Diversified Banks</v>
      </c>
      <c r="AG181" t="b">
        <v>0</v>
      </c>
      <c r="AH181" t="s">
        <v>1747</v>
      </c>
      <c r="AI181" s="31">
        <f t="shared" si="11"/>
        <v>1.1909157581666064E-3</v>
      </c>
      <c r="AJ181" s="29">
        <f t="shared" si="15"/>
        <v>1.6388792931339353E-4</v>
      </c>
    </row>
    <row r="182" spans="1:36" x14ac:dyDescent="0.25">
      <c r="A182" t="s">
        <v>79</v>
      </c>
      <c r="B182" t="s">
        <v>80</v>
      </c>
      <c r="C182">
        <v>20221003</v>
      </c>
      <c r="D182" t="s">
        <v>1120</v>
      </c>
      <c r="E182" t="s">
        <v>1121</v>
      </c>
      <c r="F182" t="s">
        <v>1122</v>
      </c>
      <c r="G182" t="s">
        <v>1123</v>
      </c>
      <c r="H182" t="s">
        <v>1124</v>
      </c>
      <c r="I182" t="s">
        <v>1125</v>
      </c>
      <c r="J182" t="s">
        <v>69</v>
      </c>
      <c r="K182" t="s">
        <v>1126</v>
      </c>
      <c r="L182" t="s">
        <v>39</v>
      </c>
      <c r="M182">
        <v>40101015</v>
      </c>
      <c r="N182">
        <v>16077601</v>
      </c>
      <c r="O182">
        <v>40640</v>
      </c>
      <c r="P182">
        <v>1</v>
      </c>
      <c r="Q182">
        <v>151</v>
      </c>
      <c r="R182" t="s">
        <v>40</v>
      </c>
      <c r="S182">
        <v>1</v>
      </c>
      <c r="T182">
        <v>62929000</v>
      </c>
      <c r="U182">
        <v>9502279000</v>
      </c>
      <c r="V182">
        <v>1</v>
      </c>
      <c r="X182">
        <v>62929000</v>
      </c>
      <c r="Y182">
        <v>9502279000</v>
      </c>
      <c r="Z182">
        <v>1.5107461423300001E-3</v>
      </c>
      <c r="AA182">
        <v>0</v>
      </c>
      <c r="AB182">
        <v>0</v>
      </c>
      <c r="AE182">
        <f t="shared" si="14"/>
        <v>1.5107461423300001E-3</v>
      </c>
      <c r="AF182" t="str">
        <f>VLOOKUP(M182,'Proforma GICS Map'!$G$5:$H$345,2,FALSE)</f>
        <v>Regional Banks (Definition Update)</v>
      </c>
      <c r="AG182" t="b">
        <v>0</v>
      </c>
      <c r="AH182" t="s">
        <v>1747</v>
      </c>
      <c r="AI182" s="31">
        <f t="shared" si="11"/>
        <v>1.3279941618978871E-3</v>
      </c>
      <c r="AJ182" s="29">
        <f t="shared" si="15"/>
        <v>1.8275198043211298E-4</v>
      </c>
    </row>
    <row r="183" spans="1:36" x14ac:dyDescent="0.25">
      <c r="A183" t="s">
        <v>79</v>
      </c>
      <c r="B183" t="s">
        <v>80</v>
      </c>
      <c r="C183">
        <v>20221003</v>
      </c>
      <c r="D183" t="s">
        <v>1127</v>
      </c>
      <c r="E183" t="s">
        <v>1128</v>
      </c>
      <c r="F183" t="s">
        <v>1129</v>
      </c>
      <c r="H183" t="s">
        <v>1130</v>
      </c>
      <c r="I183">
        <v>4813345</v>
      </c>
      <c r="J183" t="s">
        <v>61</v>
      </c>
      <c r="K183" t="s">
        <v>1131</v>
      </c>
      <c r="L183" t="s">
        <v>62</v>
      </c>
      <c r="M183">
        <v>40101010</v>
      </c>
      <c r="N183" t="s">
        <v>1132</v>
      </c>
      <c r="O183">
        <v>2613</v>
      </c>
      <c r="P183">
        <v>1</v>
      </c>
      <c r="Q183">
        <v>106.8</v>
      </c>
      <c r="R183" t="s">
        <v>63</v>
      </c>
      <c r="S183">
        <v>9.0175391135759994E-2</v>
      </c>
      <c r="T183">
        <v>2154569000</v>
      </c>
      <c r="U183">
        <v>20750076126.065399</v>
      </c>
      <c r="V183">
        <v>0.79</v>
      </c>
      <c r="X183">
        <v>1702109510</v>
      </c>
      <c r="Y183">
        <v>16392560139.5916</v>
      </c>
      <c r="Z183">
        <v>2.6062165711800002E-3</v>
      </c>
      <c r="AA183">
        <v>0</v>
      </c>
      <c r="AB183">
        <v>0</v>
      </c>
      <c r="AE183">
        <f t="shared" si="14"/>
        <v>2.6062165711800002E-3</v>
      </c>
      <c r="AF183" t="str">
        <f>VLOOKUP(M183,'Proforma GICS Map'!$G$5:$H$345,2,FALSE)</f>
        <v>Diversified Banks</v>
      </c>
      <c r="AG183" t="b">
        <v>0</v>
      </c>
      <c r="AH183" t="s">
        <v>1747</v>
      </c>
      <c r="AI183" s="31">
        <f t="shared" si="11"/>
        <v>2.2909476941202905E-3</v>
      </c>
      <c r="AJ183" s="29">
        <f t="shared" si="15"/>
        <v>3.1526887705970964E-4</v>
      </c>
    </row>
    <row r="184" spans="1:36" x14ac:dyDescent="0.25">
      <c r="A184" t="s">
        <v>79</v>
      </c>
      <c r="B184" t="s">
        <v>80</v>
      </c>
      <c r="C184">
        <v>20221003</v>
      </c>
      <c r="D184" t="s">
        <v>1133</v>
      </c>
      <c r="E184" t="s">
        <v>1134</v>
      </c>
      <c r="F184" t="s">
        <v>1135</v>
      </c>
      <c r="H184" t="s">
        <v>1136</v>
      </c>
      <c r="I184">
        <v>5983816</v>
      </c>
      <c r="J184" t="s">
        <v>48</v>
      </c>
      <c r="K184" t="s">
        <v>1137</v>
      </c>
      <c r="L184" t="s">
        <v>49</v>
      </c>
      <c r="M184">
        <v>40301030</v>
      </c>
      <c r="N184" t="s">
        <v>1138</v>
      </c>
      <c r="O184">
        <v>2701</v>
      </c>
      <c r="P184">
        <v>1</v>
      </c>
      <c r="Q184">
        <v>395</v>
      </c>
      <c r="R184" t="s">
        <v>50</v>
      </c>
      <c r="S184">
        <v>1.0137875101378799</v>
      </c>
      <c r="T184">
        <v>150460000</v>
      </c>
      <c r="U184">
        <v>60251115166.261398</v>
      </c>
      <c r="V184">
        <v>1</v>
      </c>
      <c r="X184">
        <v>150460000</v>
      </c>
      <c r="Y184">
        <v>60251115166.261398</v>
      </c>
      <c r="Z184">
        <v>9.5791904035399996E-3</v>
      </c>
      <c r="AA184">
        <v>0</v>
      </c>
      <c r="AB184">
        <v>0</v>
      </c>
      <c r="AE184">
        <f t="shared" si="14"/>
        <v>9.5791904035399996E-3</v>
      </c>
      <c r="AF184" t="str">
        <f>VLOOKUP(M184,'Proforma GICS Map'!$G$5:$H$345,2,FALSE)</f>
        <v>Multi-line Insurance</v>
      </c>
      <c r="AG184" t="b">
        <v>0</v>
      </c>
      <c r="AH184" t="s">
        <v>1747</v>
      </c>
      <c r="AI184" s="31">
        <f t="shared" si="11"/>
        <v>8.4204146382812362E-3</v>
      </c>
      <c r="AJ184" s="29">
        <f t="shared" si="15"/>
        <v>1.1587757652587634E-3</v>
      </c>
    </row>
    <row r="185" spans="1:36" x14ac:dyDescent="0.25">
      <c r="A185" t="s">
        <v>79</v>
      </c>
      <c r="B185" t="s">
        <v>80</v>
      </c>
      <c r="C185">
        <v>20221003</v>
      </c>
      <c r="D185" t="s">
        <v>1139</v>
      </c>
      <c r="E185" t="s">
        <v>1140</v>
      </c>
      <c r="F185" t="s">
        <v>1141</v>
      </c>
      <c r="G185">
        <v>744320102</v>
      </c>
      <c r="H185" t="s">
        <v>1142</v>
      </c>
      <c r="I185">
        <v>2819118</v>
      </c>
      <c r="J185" t="s">
        <v>38</v>
      </c>
      <c r="K185" t="s">
        <v>108</v>
      </c>
      <c r="L185" t="s">
        <v>39</v>
      </c>
      <c r="M185">
        <v>40301020</v>
      </c>
      <c r="N185">
        <v>14335601</v>
      </c>
      <c r="O185">
        <v>36270</v>
      </c>
      <c r="P185">
        <v>1</v>
      </c>
      <c r="Q185">
        <v>85.78</v>
      </c>
      <c r="R185" t="s">
        <v>40</v>
      </c>
      <c r="S185">
        <v>1</v>
      </c>
      <c r="T185">
        <v>372000000</v>
      </c>
      <c r="U185">
        <v>31910160000</v>
      </c>
      <c r="V185">
        <v>1</v>
      </c>
      <c r="X185">
        <v>372000000</v>
      </c>
      <c r="Y185">
        <v>31910160000</v>
      </c>
      <c r="Z185">
        <v>5.0733251592799998E-3</v>
      </c>
      <c r="AA185">
        <v>0</v>
      </c>
      <c r="AB185">
        <v>0</v>
      </c>
      <c r="AE185">
        <f t="shared" si="14"/>
        <v>5.0733251592799998E-3</v>
      </c>
      <c r="AF185" t="str">
        <f>VLOOKUP(M185,'Proforma GICS Map'!$G$5:$H$345,2,FALSE)</f>
        <v>Life &amp; Health Insurance</v>
      </c>
      <c r="AG185" t="b">
        <v>0</v>
      </c>
      <c r="AH185" t="s">
        <v>1747</v>
      </c>
      <c r="AI185" s="31">
        <f t="shared" si="11"/>
        <v>4.4596150234304304E-3</v>
      </c>
      <c r="AJ185" s="29">
        <f t="shared" si="15"/>
        <v>6.1371013584956939E-4</v>
      </c>
    </row>
    <row r="186" spans="1:36" x14ac:dyDescent="0.25">
      <c r="A186" t="s">
        <v>79</v>
      </c>
      <c r="B186" t="s">
        <v>80</v>
      </c>
      <c r="C186">
        <v>20221003</v>
      </c>
      <c r="D186" t="s">
        <v>1143</v>
      </c>
      <c r="E186" t="s">
        <v>1144</v>
      </c>
      <c r="F186" t="s">
        <v>1145</v>
      </c>
      <c r="G186">
        <v>316773100</v>
      </c>
      <c r="H186" t="s">
        <v>1146</v>
      </c>
      <c r="I186">
        <v>2336747</v>
      </c>
      <c r="J186" t="s">
        <v>69</v>
      </c>
      <c r="K186" t="s">
        <v>1147</v>
      </c>
      <c r="L186" t="s">
        <v>39</v>
      </c>
      <c r="M186">
        <v>40101015</v>
      </c>
      <c r="N186">
        <v>464001</v>
      </c>
      <c r="O186">
        <v>4127</v>
      </c>
      <c r="P186">
        <v>1</v>
      </c>
      <c r="Q186">
        <v>31.96</v>
      </c>
      <c r="R186" t="s">
        <v>40</v>
      </c>
      <c r="S186">
        <v>1</v>
      </c>
      <c r="T186">
        <v>686190000</v>
      </c>
      <c r="U186">
        <v>21930632400</v>
      </c>
      <c r="V186">
        <v>1</v>
      </c>
      <c r="X186">
        <v>686190000</v>
      </c>
      <c r="Y186">
        <v>21930632400</v>
      </c>
      <c r="Z186">
        <v>3.4867023265900002E-3</v>
      </c>
      <c r="AA186">
        <v>0</v>
      </c>
      <c r="AB186">
        <v>0</v>
      </c>
      <c r="AE186">
        <f t="shared" si="14"/>
        <v>3.4867023265900002E-3</v>
      </c>
      <c r="AF186" t="str">
        <f>VLOOKUP(M186,'Proforma GICS Map'!$G$5:$H$345,2,FALSE)</f>
        <v>Regional Banks (Definition Update)</v>
      </c>
      <c r="AG186" t="b">
        <v>0</v>
      </c>
      <c r="AH186" t="s">
        <v>1747</v>
      </c>
      <c r="AI186" s="31">
        <f t="shared" si="11"/>
        <v>3.06492282471696E-3</v>
      </c>
      <c r="AJ186" s="29">
        <f t="shared" si="15"/>
        <v>4.2177950187304025E-4</v>
      </c>
    </row>
    <row r="187" spans="1:36" x14ac:dyDescent="0.25">
      <c r="A187" t="s">
        <v>79</v>
      </c>
      <c r="B187" t="s">
        <v>80</v>
      </c>
      <c r="C187">
        <v>20221003</v>
      </c>
      <c r="D187" t="s">
        <v>1148</v>
      </c>
      <c r="E187" t="s">
        <v>1149</v>
      </c>
      <c r="F187" t="s">
        <v>1150</v>
      </c>
      <c r="G187" s="1">
        <v>3.7959E+106</v>
      </c>
      <c r="H187" t="s">
        <v>1151</v>
      </c>
      <c r="I187" t="s">
        <v>1152</v>
      </c>
      <c r="J187" t="s">
        <v>38</v>
      </c>
      <c r="K187" t="s">
        <v>1153</v>
      </c>
      <c r="L187" t="s">
        <v>39</v>
      </c>
      <c r="M187">
        <v>40301020</v>
      </c>
      <c r="N187">
        <v>1061401</v>
      </c>
      <c r="O187">
        <v>4857</v>
      </c>
      <c r="P187">
        <v>1</v>
      </c>
      <c r="Q187">
        <v>99.7</v>
      </c>
      <c r="R187" t="s">
        <v>40</v>
      </c>
      <c r="S187">
        <v>1</v>
      </c>
      <c r="T187">
        <v>97438000</v>
      </c>
      <c r="U187">
        <v>9714568600</v>
      </c>
      <c r="V187">
        <v>0.93</v>
      </c>
      <c r="X187">
        <v>90617340</v>
      </c>
      <c r="Y187">
        <v>9034548798</v>
      </c>
      <c r="Z187">
        <v>1.4363827608400001E-3</v>
      </c>
      <c r="AA187">
        <v>0</v>
      </c>
      <c r="AB187">
        <v>0</v>
      </c>
      <c r="AE187">
        <f t="shared" si="14"/>
        <v>1.4363827608400001E-3</v>
      </c>
      <c r="AF187" t="str">
        <f>VLOOKUP(M187,'Proforma GICS Map'!$G$5:$H$345,2,FALSE)</f>
        <v>Life &amp; Health Insurance</v>
      </c>
      <c r="AG187" t="b">
        <v>0</v>
      </c>
      <c r="AH187" t="s">
        <v>1747</v>
      </c>
      <c r="AI187" s="31">
        <f t="shared" si="11"/>
        <v>1.262626371960408E-3</v>
      </c>
      <c r="AJ187" s="29">
        <f t="shared" si="15"/>
        <v>1.7375638887959211E-4</v>
      </c>
    </row>
    <row r="188" spans="1:36" x14ac:dyDescent="0.25">
      <c r="A188" t="s">
        <v>79</v>
      </c>
      <c r="B188" t="s">
        <v>80</v>
      </c>
      <c r="C188">
        <v>20221003</v>
      </c>
      <c r="D188" t="s">
        <v>1154</v>
      </c>
      <c r="E188" t="s">
        <v>1155</v>
      </c>
      <c r="F188" t="s">
        <v>1156</v>
      </c>
      <c r="G188">
        <v>20002101</v>
      </c>
      <c r="H188" t="s">
        <v>1157</v>
      </c>
      <c r="I188">
        <v>2019952</v>
      </c>
      <c r="J188" t="s">
        <v>38</v>
      </c>
      <c r="K188" t="s">
        <v>1158</v>
      </c>
      <c r="L188" t="s">
        <v>39</v>
      </c>
      <c r="M188">
        <v>40301040</v>
      </c>
      <c r="N188">
        <v>2834901</v>
      </c>
      <c r="O188">
        <v>8343</v>
      </c>
      <c r="P188">
        <v>1</v>
      </c>
      <c r="Q188">
        <v>124.53</v>
      </c>
      <c r="R188" t="s">
        <v>40</v>
      </c>
      <c r="S188">
        <v>1</v>
      </c>
      <c r="T188">
        <v>270296000</v>
      </c>
      <c r="U188">
        <v>33659960880</v>
      </c>
      <c r="V188">
        <v>1</v>
      </c>
      <c r="X188">
        <v>270296000</v>
      </c>
      <c r="Y188">
        <v>33659960880</v>
      </c>
      <c r="Z188">
        <v>5.3515220980700001E-3</v>
      </c>
      <c r="AA188">
        <v>0</v>
      </c>
      <c r="AB188">
        <v>0</v>
      </c>
      <c r="AE188">
        <f t="shared" si="14"/>
        <v>5.3515220980700001E-3</v>
      </c>
      <c r="AF188" t="str">
        <f>VLOOKUP(M188,'Proforma GICS Map'!$G$5:$H$345,2,FALSE)</f>
        <v>Property &amp; Casualty Insurance</v>
      </c>
      <c r="AG188" t="b">
        <v>0</v>
      </c>
      <c r="AH188" t="s">
        <v>1747</v>
      </c>
      <c r="AI188" s="31">
        <f t="shared" si="11"/>
        <v>4.7041590273608335E-3</v>
      </c>
      <c r="AJ188" s="29">
        <f t="shared" si="15"/>
        <v>6.4736307070916658E-4</v>
      </c>
    </row>
    <row r="189" spans="1:36" x14ac:dyDescent="0.25">
      <c r="A189" t="s">
        <v>79</v>
      </c>
      <c r="B189" t="s">
        <v>80</v>
      </c>
      <c r="C189">
        <v>20221003</v>
      </c>
      <c r="D189" t="s">
        <v>1159</v>
      </c>
      <c r="E189" t="s">
        <v>1160</v>
      </c>
      <c r="F189" t="s">
        <v>1161</v>
      </c>
      <c r="H189" t="s">
        <v>1162</v>
      </c>
      <c r="I189">
        <v>6425663</v>
      </c>
      <c r="J189" t="s">
        <v>795</v>
      </c>
      <c r="K189">
        <v>2882</v>
      </c>
      <c r="L189" t="s">
        <v>796</v>
      </c>
      <c r="M189">
        <v>40301020</v>
      </c>
      <c r="N189" t="s">
        <v>1163</v>
      </c>
      <c r="O189">
        <v>6550</v>
      </c>
      <c r="P189">
        <v>1</v>
      </c>
      <c r="Q189">
        <v>39.950000000000003</v>
      </c>
      <c r="R189" t="s">
        <v>798</v>
      </c>
      <c r="S189">
        <v>3.1434678737579998E-2</v>
      </c>
      <c r="T189">
        <v>13169210000</v>
      </c>
      <c r="U189">
        <v>16538096928.830099</v>
      </c>
      <c r="V189">
        <v>0.65</v>
      </c>
      <c r="X189">
        <v>8559986500</v>
      </c>
      <c r="Y189">
        <v>10749763003.7395</v>
      </c>
      <c r="Z189">
        <v>1.7090808414399999E-3</v>
      </c>
      <c r="AA189">
        <v>0</v>
      </c>
      <c r="AB189">
        <v>0</v>
      </c>
      <c r="AE189">
        <f t="shared" si="14"/>
        <v>1.7090808414399999E-3</v>
      </c>
      <c r="AF189" t="str">
        <f>VLOOKUP(M189,'Proforma GICS Map'!$G$5:$H$345,2,FALSE)</f>
        <v>Life &amp; Health Insurance</v>
      </c>
      <c r="AG189" t="b">
        <v>0</v>
      </c>
      <c r="AH189" t="s">
        <v>1747</v>
      </c>
      <c r="AI189" s="31">
        <f t="shared" si="11"/>
        <v>1.5023367037267535E-3</v>
      </c>
      <c r="AJ189" s="29">
        <f t="shared" si="15"/>
        <v>2.0674413771324643E-4</v>
      </c>
    </row>
    <row r="190" spans="1:36" x14ac:dyDescent="0.25">
      <c r="A190" t="s">
        <v>79</v>
      </c>
      <c r="B190" t="s">
        <v>80</v>
      </c>
      <c r="C190">
        <v>20221003</v>
      </c>
      <c r="D190" t="s">
        <v>1164</v>
      </c>
      <c r="E190" t="s">
        <v>1165</v>
      </c>
      <c r="F190" t="s">
        <v>1166</v>
      </c>
      <c r="H190" t="s">
        <v>1167</v>
      </c>
      <c r="I190" t="s">
        <v>1168</v>
      </c>
      <c r="J190" t="s">
        <v>53</v>
      </c>
      <c r="K190" t="s">
        <v>1169</v>
      </c>
      <c r="L190" t="s">
        <v>54</v>
      </c>
      <c r="M190">
        <v>40101010</v>
      </c>
      <c r="N190" t="s">
        <v>1170</v>
      </c>
      <c r="O190">
        <v>3237</v>
      </c>
      <c r="P190">
        <v>100</v>
      </c>
      <c r="Q190">
        <v>2.2589999999999999</v>
      </c>
      <c r="R190" t="s">
        <v>55</v>
      </c>
      <c r="S190">
        <v>1.1154999999999999</v>
      </c>
      <c r="T190">
        <v>9919390000</v>
      </c>
      <c r="U190">
        <v>24996014692.154999</v>
      </c>
      <c r="V190">
        <v>0.51</v>
      </c>
      <c r="X190">
        <v>5058888900</v>
      </c>
      <c r="Y190">
        <v>12747967492.999001</v>
      </c>
      <c r="Z190">
        <v>2.0267709159700002E-3</v>
      </c>
      <c r="AA190">
        <v>0</v>
      </c>
      <c r="AB190">
        <v>0</v>
      </c>
      <c r="AE190">
        <f t="shared" si="14"/>
        <v>2.0267709159700002E-3</v>
      </c>
      <c r="AF190" t="str">
        <f>VLOOKUP(M190,'Proforma GICS Map'!$G$5:$H$345,2,FALSE)</f>
        <v>Diversified Banks</v>
      </c>
      <c r="AG190" t="b">
        <v>0</v>
      </c>
      <c r="AH190" t="s">
        <v>1747</v>
      </c>
      <c r="AI190" s="31">
        <f t="shared" si="11"/>
        <v>1.7815964366828965E-3</v>
      </c>
      <c r="AJ190" s="29">
        <f t="shared" si="15"/>
        <v>2.4517447928710362E-4</v>
      </c>
    </row>
    <row r="191" spans="1:36" x14ac:dyDescent="0.25">
      <c r="A191" t="s">
        <v>79</v>
      </c>
      <c r="B191" t="s">
        <v>80</v>
      </c>
      <c r="C191">
        <v>20221003</v>
      </c>
      <c r="D191" t="s">
        <v>1171</v>
      </c>
      <c r="E191" t="s">
        <v>1172</v>
      </c>
      <c r="F191" t="s">
        <v>1173</v>
      </c>
      <c r="H191" t="s">
        <v>1174</v>
      </c>
      <c r="I191">
        <v>6743882</v>
      </c>
      <c r="J191" t="s">
        <v>45</v>
      </c>
      <c r="K191">
        <v>8697</v>
      </c>
      <c r="L191" t="s">
        <v>46</v>
      </c>
      <c r="M191">
        <v>40203040</v>
      </c>
      <c r="N191" t="s">
        <v>1175</v>
      </c>
      <c r="O191">
        <v>42347</v>
      </c>
      <c r="P191">
        <v>1</v>
      </c>
      <c r="Q191">
        <v>1952.5</v>
      </c>
      <c r="R191" t="s">
        <v>47</v>
      </c>
      <c r="S191">
        <v>6.9067928307500002E-3</v>
      </c>
      <c r="T191">
        <v>528578000</v>
      </c>
      <c r="U191">
        <v>7128145491.59196</v>
      </c>
      <c r="V191">
        <v>1</v>
      </c>
      <c r="X191">
        <v>528578000</v>
      </c>
      <c r="Y191">
        <v>7128145491.59196</v>
      </c>
      <c r="Z191">
        <v>1.1332879515999999E-3</v>
      </c>
      <c r="AA191">
        <v>0</v>
      </c>
      <c r="AB191">
        <v>0</v>
      </c>
      <c r="AE191">
        <f t="shared" si="14"/>
        <v>1.1332879515999999E-3</v>
      </c>
      <c r="AF191" t="str">
        <f>VLOOKUP(M191,'Proforma GICS Map'!$G$5:$H$345,2,FALSE)</f>
        <v>Financial Exchanges &amp; Data</v>
      </c>
      <c r="AG191" t="b">
        <v>0</v>
      </c>
      <c r="AH191" t="s">
        <v>1747</v>
      </c>
      <c r="AI191" s="31">
        <f t="shared" si="11"/>
        <v>9.9619634384476275E-4</v>
      </c>
      <c r="AJ191" s="29">
        <f t="shared" si="15"/>
        <v>1.3709160775523719E-4</v>
      </c>
    </row>
    <row r="192" spans="1:36" x14ac:dyDescent="0.25">
      <c r="A192" t="s">
        <v>79</v>
      </c>
      <c r="B192" t="s">
        <v>80</v>
      </c>
      <c r="C192">
        <v>20221003</v>
      </c>
      <c r="D192" t="s">
        <v>1176</v>
      </c>
      <c r="E192" t="s">
        <v>1177</v>
      </c>
      <c r="F192" t="s">
        <v>1178</v>
      </c>
      <c r="H192" t="s">
        <v>1179</v>
      </c>
      <c r="I192" t="s">
        <v>1180</v>
      </c>
      <c r="J192" t="s">
        <v>281</v>
      </c>
      <c r="K192" t="s">
        <v>1181</v>
      </c>
      <c r="L192" t="s">
        <v>283</v>
      </c>
      <c r="M192">
        <v>40101010</v>
      </c>
      <c r="N192" t="s">
        <v>1182</v>
      </c>
      <c r="O192">
        <v>2468</v>
      </c>
      <c r="P192">
        <v>1</v>
      </c>
      <c r="Q192">
        <v>11.83</v>
      </c>
      <c r="R192" t="s">
        <v>285</v>
      </c>
      <c r="S192">
        <v>0.69625761531767005</v>
      </c>
      <c r="T192">
        <v>4499108000</v>
      </c>
      <c r="U192">
        <v>37057926990.426498</v>
      </c>
      <c r="V192">
        <v>0.9</v>
      </c>
      <c r="X192">
        <v>4049197200</v>
      </c>
      <c r="Y192">
        <v>33352134291.3839</v>
      </c>
      <c r="Z192">
        <v>5.3025814353800001E-3</v>
      </c>
      <c r="AA192">
        <v>0</v>
      </c>
      <c r="AB192">
        <v>0</v>
      </c>
      <c r="AE192">
        <f t="shared" si="14"/>
        <v>5.3025814353800001E-3</v>
      </c>
      <c r="AF192" t="str">
        <f>VLOOKUP(M192,'Proforma GICS Map'!$G$5:$H$345,2,FALSE)</f>
        <v>Diversified Banks</v>
      </c>
      <c r="AG192" t="b">
        <v>0</v>
      </c>
      <c r="AH192" t="s">
        <v>1747</v>
      </c>
      <c r="AI192" s="31">
        <f t="shared" si="11"/>
        <v>4.6611386200923113E-3</v>
      </c>
      <c r="AJ192" s="29">
        <f t="shared" si="15"/>
        <v>6.414428152876888E-4</v>
      </c>
    </row>
    <row r="193" spans="1:36" x14ac:dyDescent="0.25">
      <c r="A193" t="s">
        <v>79</v>
      </c>
      <c r="B193" t="s">
        <v>80</v>
      </c>
      <c r="C193">
        <v>20221003</v>
      </c>
      <c r="D193" t="s">
        <v>1183</v>
      </c>
      <c r="E193" t="s">
        <v>1184</v>
      </c>
      <c r="F193" t="s">
        <v>1185</v>
      </c>
      <c r="G193" t="s">
        <v>1186</v>
      </c>
      <c r="H193" t="s">
        <v>1187</v>
      </c>
      <c r="I193">
        <v>2556868</v>
      </c>
      <c r="J193" t="s">
        <v>38</v>
      </c>
      <c r="K193" t="s">
        <v>1188</v>
      </c>
      <c r="L193" t="s">
        <v>39</v>
      </c>
      <c r="M193">
        <v>40301050</v>
      </c>
      <c r="N193">
        <v>6138801</v>
      </c>
      <c r="O193">
        <v>14436</v>
      </c>
      <c r="P193">
        <v>1</v>
      </c>
      <c r="Q193">
        <v>262.44</v>
      </c>
      <c r="R193" t="s">
        <v>40</v>
      </c>
      <c r="S193">
        <v>1</v>
      </c>
      <c r="T193">
        <v>39410000</v>
      </c>
      <c r="U193">
        <v>10342760400</v>
      </c>
      <c r="V193">
        <v>1</v>
      </c>
      <c r="X193">
        <v>39410000</v>
      </c>
      <c r="Y193">
        <v>10342760400</v>
      </c>
      <c r="Z193">
        <v>1.6443724053300001E-3</v>
      </c>
      <c r="AA193">
        <v>0</v>
      </c>
      <c r="AB193">
        <v>0</v>
      </c>
      <c r="AE193">
        <f t="shared" si="14"/>
        <v>1.6443724053300001E-3</v>
      </c>
      <c r="AF193" t="str">
        <f>VLOOKUP(M193,'Proforma GICS Map'!$G$5:$H$345,2,FALSE)</f>
        <v>Reinsurance</v>
      </c>
      <c r="AG193" t="b">
        <v>0</v>
      </c>
      <c r="AH193" t="s">
        <v>1747</v>
      </c>
      <c r="AI193" s="31">
        <f t="shared" si="11"/>
        <v>1.4454559194808589E-3</v>
      </c>
      <c r="AJ193" s="29">
        <f t="shared" si="15"/>
        <v>1.9891648584914124E-4</v>
      </c>
    </row>
    <row r="194" spans="1:36" x14ac:dyDescent="0.25">
      <c r="A194" t="s">
        <v>79</v>
      </c>
      <c r="B194" t="s">
        <v>80</v>
      </c>
      <c r="C194">
        <v>20221003</v>
      </c>
      <c r="D194" t="s">
        <v>1189</v>
      </c>
      <c r="E194" t="s">
        <v>1190</v>
      </c>
      <c r="F194" t="s">
        <v>1191</v>
      </c>
      <c r="G194">
        <v>866796105</v>
      </c>
      <c r="H194" t="s">
        <v>1192</v>
      </c>
      <c r="I194">
        <v>2566124</v>
      </c>
      <c r="J194" t="s">
        <v>56</v>
      </c>
      <c r="K194" t="s">
        <v>1193</v>
      </c>
      <c r="L194" t="s">
        <v>57</v>
      </c>
      <c r="M194">
        <v>40301020</v>
      </c>
      <c r="N194" t="s">
        <v>1194</v>
      </c>
      <c r="O194">
        <v>30592</v>
      </c>
      <c r="P194">
        <v>1</v>
      </c>
      <c r="Q194">
        <v>54.93</v>
      </c>
      <c r="R194" t="s">
        <v>58</v>
      </c>
      <c r="S194">
        <v>0.72416539937722002</v>
      </c>
      <c r="T194">
        <v>586073000</v>
      </c>
      <c r="U194">
        <v>23313049380.8386</v>
      </c>
      <c r="V194">
        <v>1</v>
      </c>
      <c r="X194">
        <v>586073000</v>
      </c>
      <c r="Y194">
        <v>23313049380.8386</v>
      </c>
      <c r="Z194">
        <v>3.7064897187400001E-3</v>
      </c>
      <c r="AA194">
        <v>0</v>
      </c>
      <c r="AB194">
        <v>0</v>
      </c>
      <c r="AE194">
        <f t="shared" si="14"/>
        <v>3.7064897187400001E-3</v>
      </c>
      <c r="AF194" t="str">
        <f>VLOOKUP(M194,'Proforma GICS Map'!$G$5:$H$345,2,FALSE)</f>
        <v>Life &amp; Health Insurance</v>
      </c>
      <c r="AG194" t="b">
        <v>0</v>
      </c>
      <c r="AH194" t="s">
        <v>1747</v>
      </c>
      <c r="AI194" s="31">
        <f t="shared" si="11"/>
        <v>3.2581229696361067E-3</v>
      </c>
      <c r="AJ194" s="29">
        <f t="shared" si="15"/>
        <v>4.4836674910389345E-4</v>
      </c>
    </row>
    <row r="195" spans="1:36" x14ac:dyDescent="0.25">
      <c r="A195" t="s">
        <v>79</v>
      </c>
      <c r="B195" t="s">
        <v>80</v>
      </c>
      <c r="C195">
        <v>20221003</v>
      </c>
      <c r="D195" t="s">
        <v>1195</v>
      </c>
      <c r="E195" t="s">
        <v>1196</v>
      </c>
      <c r="F195" t="s">
        <v>1197</v>
      </c>
      <c r="G195">
        <v>631103108</v>
      </c>
      <c r="H195" t="s">
        <v>1198</v>
      </c>
      <c r="I195">
        <v>2965107</v>
      </c>
      <c r="J195" t="s">
        <v>69</v>
      </c>
      <c r="K195" t="s">
        <v>1199</v>
      </c>
      <c r="L195" t="s">
        <v>39</v>
      </c>
      <c r="M195">
        <v>40203040</v>
      </c>
      <c r="N195">
        <v>14933701</v>
      </c>
      <c r="O195">
        <v>41989</v>
      </c>
      <c r="P195">
        <v>1</v>
      </c>
      <c r="Q195">
        <v>56.68</v>
      </c>
      <c r="R195" t="s">
        <v>40</v>
      </c>
      <c r="S195">
        <v>1</v>
      </c>
      <c r="T195">
        <v>491226000</v>
      </c>
      <c r="U195">
        <v>27842689680</v>
      </c>
      <c r="V195">
        <v>0.69</v>
      </c>
      <c r="X195">
        <v>338945940</v>
      </c>
      <c r="Y195">
        <v>19211455879.200001</v>
      </c>
      <c r="Z195">
        <v>3.0543865169699999E-3</v>
      </c>
      <c r="AA195">
        <v>0</v>
      </c>
      <c r="AB195">
        <v>0</v>
      </c>
      <c r="AE195">
        <f t="shared" si="14"/>
        <v>3.0543865169699999E-3</v>
      </c>
      <c r="AF195" t="str">
        <f>VLOOKUP(M195,'Proforma GICS Map'!$G$5:$H$345,2,FALSE)</f>
        <v>Financial Exchanges &amp; Data</v>
      </c>
      <c r="AG195" t="b">
        <v>0</v>
      </c>
      <c r="AH195" t="s">
        <v>1747</v>
      </c>
      <c r="AI195" s="31">
        <f t="shared" ref="AI195:AI209" si="16">Y195/SUM($Y$2:$Y$209)</f>
        <v>2.6849034057131391E-3</v>
      </c>
      <c r="AJ195" s="29">
        <f t="shared" si="15"/>
        <v>3.6948311125686081E-4</v>
      </c>
    </row>
    <row r="196" spans="1:36" x14ac:dyDescent="0.25">
      <c r="A196" t="s">
        <v>79</v>
      </c>
      <c r="B196" t="s">
        <v>80</v>
      </c>
      <c r="C196">
        <v>20221003</v>
      </c>
      <c r="D196" t="s">
        <v>1200</v>
      </c>
      <c r="E196" t="s">
        <v>1201</v>
      </c>
      <c r="F196" t="s">
        <v>1202</v>
      </c>
      <c r="H196" t="s">
        <v>1203</v>
      </c>
      <c r="I196">
        <v>6661144</v>
      </c>
      <c r="J196" t="s">
        <v>45</v>
      </c>
      <c r="K196">
        <v>8591</v>
      </c>
      <c r="L196" t="s">
        <v>46</v>
      </c>
      <c r="M196">
        <v>40201020</v>
      </c>
      <c r="N196" t="s">
        <v>1204</v>
      </c>
      <c r="O196">
        <v>1847</v>
      </c>
      <c r="P196">
        <v>1</v>
      </c>
      <c r="Q196">
        <v>2028.5</v>
      </c>
      <c r="R196" t="s">
        <v>47</v>
      </c>
      <c r="S196">
        <v>6.9067928307500002E-3</v>
      </c>
      <c r="T196">
        <v>1258277000</v>
      </c>
      <c r="U196">
        <v>17629000894.432098</v>
      </c>
      <c r="V196">
        <v>0.95</v>
      </c>
      <c r="X196">
        <v>1195363150</v>
      </c>
      <c r="Y196">
        <v>16747550849.710501</v>
      </c>
      <c r="Z196">
        <v>2.6626557523400001E-3</v>
      </c>
      <c r="AA196">
        <v>0</v>
      </c>
      <c r="AB196">
        <v>0</v>
      </c>
      <c r="AE196">
        <f t="shared" si="14"/>
        <v>2.6626557523400001E-3</v>
      </c>
      <c r="AF196" t="str">
        <f>VLOOKUP(M196,'Proforma GICS Map'!$G$5:$H$345,2,FALSE)</f>
        <v xml:space="preserve"> Diversified Financial Services (New Name)</v>
      </c>
      <c r="AG196" t="b">
        <v>0</v>
      </c>
      <c r="AH196" t="s">
        <v>1747</v>
      </c>
      <c r="AI196" s="31">
        <f t="shared" si="16"/>
        <v>2.3405595388752052E-3</v>
      </c>
      <c r="AJ196" s="29">
        <f t="shared" si="15"/>
        <v>3.220962134647949E-4</v>
      </c>
    </row>
    <row r="197" spans="1:36" x14ac:dyDescent="0.25">
      <c r="A197" t="s">
        <v>79</v>
      </c>
      <c r="B197" t="s">
        <v>80</v>
      </c>
      <c r="C197">
        <v>20221003</v>
      </c>
      <c r="D197" t="s">
        <v>1205</v>
      </c>
      <c r="E197" t="s">
        <v>1206</v>
      </c>
      <c r="F197" t="s">
        <v>1207</v>
      </c>
      <c r="G197">
        <v>172062101</v>
      </c>
      <c r="H197" t="s">
        <v>1208</v>
      </c>
      <c r="I197">
        <v>2196888</v>
      </c>
      <c r="J197" t="s">
        <v>69</v>
      </c>
      <c r="K197" t="s">
        <v>1209</v>
      </c>
      <c r="L197" t="s">
        <v>39</v>
      </c>
      <c r="M197">
        <v>40301040</v>
      </c>
      <c r="N197">
        <v>1482401</v>
      </c>
      <c r="O197">
        <v>5010</v>
      </c>
      <c r="P197">
        <v>1</v>
      </c>
      <c r="Q197">
        <v>89.57</v>
      </c>
      <c r="R197" t="s">
        <v>40</v>
      </c>
      <c r="S197">
        <v>1</v>
      </c>
      <c r="T197">
        <v>159199000</v>
      </c>
      <c r="U197">
        <v>14259454430</v>
      </c>
      <c r="V197">
        <v>1</v>
      </c>
      <c r="X197">
        <v>159199000</v>
      </c>
      <c r="Y197">
        <v>14259454430</v>
      </c>
      <c r="Z197">
        <v>2.26707885254E-3</v>
      </c>
      <c r="AA197">
        <v>0</v>
      </c>
      <c r="AB197">
        <v>0</v>
      </c>
      <c r="AE197">
        <f t="shared" si="14"/>
        <v>2.26707885254E-3</v>
      </c>
      <c r="AF197" t="str">
        <f>VLOOKUP(M197,'Proforma GICS Map'!$G$5:$H$345,2,FALSE)</f>
        <v>Property &amp; Casualty Insurance</v>
      </c>
      <c r="AG197" t="b">
        <v>0</v>
      </c>
      <c r="AH197" t="s">
        <v>1747</v>
      </c>
      <c r="AI197" s="31">
        <f t="shared" si="16"/>
        <v>1.9928347962514009E-3</v>
      </c>
      <c r="AJ197" s="29">
        <f t="shared" si="15"/>
        <v>2.7424405628859909E-4</v>
      </c>
    </row>
    <row r="198" spans="1:36" x14ac:dyDescent="0.25">
      <c r="A198" t="s">
        <v>79</v>
      </c>
      <c r="B198" t="s">
        <v>80</v>
      </c>
      <c r="C198">
        <v>20221003</v>
      </c>
      <c r="D198" t="s">
        <v>1210</v>
      </c>
      <c r="E198" t="s">
        <v>1211</v>
      </c>
      <c r="F198" t="s">
        <v>1212</v>
      </c>
      <c r="H198" t="s">
        <v>1213</v>
      </c>
      <c r="I198" t="s">
        <v>1214</v>
      </c>
      <c r="J198" t="s">
        <v>53</v>
      </c>
      <c r="K198" t="s">
        <v>1215</v>
      </c>
      <c r="L198" t="s">
        <v>54</v>
      </c>
      <c r="M198">
        <v>40301040</v>
      </c>
      <c r="N198" t="s">
        <v>1216</v>
      </c>
      <c r="O198">
        <v>307856</v>
      </c>
      <c r="P198">
        <v>100</v>
      </c>
      <c r="Q198">
        <v>1.855</v>
      </c>
      <c r="R198" t="s">
        <v>55</v>
      </c>
      <c r="S198">
        <v>1.1154999999999999</v>
      </c>
      <c r="T198">
        <v>1311388000</v>
      </c>
      <c r="U198">
        <v>2713592897.4699998</v>
      </c>
      <c r="V198">
        <v>1</v>
      </c>
      <c r="X198">
        <v>1311388000</v>
      </c>
      <c r="Y198">
        <v>2713592897.4699998</v>
      </c>
      <c r="Z198">
        <v>4.3142808180000002E-4</v>
      </c>
      <c r="AA198">
        <v>0</v>
      </c>
      <c r="AB198">
        <v>0</v>
      </c>
      <c r="AE198">
        <f t="shared" si="14"/>
        <v>4.3142808180000002E-4</v>
      </c>
      <c r="AF198" t="str">
        <f>VLOOKUP(M198,'Proforma GICS Map'!$G$5:$H$345,2,FALSE)</f>
        <v>Property &amp; Casualty Insurance</v>
      </c>
      <c r="AG198" t="b">
        <v>0</v>
      </c>
      <c r="AH198" t="s">
        <v>1747</v>
      </c>
      <c r="AI198" s="31">
        <f t="shared" si="16"/>
        <v>3.7923907786834417E-4</v>
      </c>
      <c r="AJ198" s="29">
        <f t="shared" si="15"/>
        <v>5.2189003931655848E-5</v>
      </c>
    </row>
    <row r="199" spans="1:36" x14ac:dyDescent="0.25">
      <c r="A199" t="s">
        <v>79</v>
      </c>
      <c r="B199" t="s">
        <v>80</v>
      </c>
      <c r="C199">
        <v>20221003</v>
      </c>
      <c r="D199" t="s">
        <v>1217</v>
      </c>
      <c r="E199" t="s">
        <v>1218</v>
      </c>
      <c r="F199" t="s">
        <v>1219</v>
      </c>
      <c r="G199">
        <v>363576109</v>
      </c>
      <c r="H199" t="s">
        <v>1220</v>
      </c>
      <c r="I199">
        <v>2359506</v>
      </c>
      <c r="J199" t="s">
        <v>38</v>
      </c>
      <c r="K199" t="s">
        <v>1221</v>
      </c>
      <c r="L199" t="s">
        <v>39</v>
      </c>
      <c r="M199">
        <v>40301010</v>
      </c>
      <c r="N199">
        <v>497301</v>
      </c>
      <c r="O199">
        <v>4320</v>
      </c>
      <c r="P199">
        <v>1</v>
      </c>
      <c r="Q199">
        <v>171.22</v>
      </c>
      <c r="R199" t="s">
        <v>40</v>
      </c>
      <c r="S199">
        <v>1</v>
      </c>
      <c r="T199">
        <v>210336000</v>
      </c>
      <c r="U199">
        <v>36013729920</v>
      </c>
      <c r="V199">
        <v>1</v>
      </c>
      <c r="X199">
        <v>210336000</v>
      </c>
      <c r="Y199">
        <v>36013729920</v>
      </c>
      <c r="Z199">
        <v>5.7257425873900002E-3</v>
      </c>
      <c r="AA199">
        <v>0</v>
      </c>
      <c r="AB199">
        <v>0</v>
      </c>
      <c r="AE199">
        <f t="shared" si="14"/>
        <v>5.7257425873900002E-3</v>
      </c>
      <c r="AF199" t="str">
        <f>VLOOKUP(M199,'Proforma GICS Map'!$G$5:$H$345,2,FALSE)</f>
        <v>Insurance Brokers</v>
      </c>
      <c r="AG199" t="b">
        <v>0</v>
      </c>
      <c r="AH199" t="s">
        <v>1747</v>
      </c>
      <c r="AI199" s="31">
        <f t="shared" si="16"/>
        <v>5.0331108023588091E-3</v>
      </c>
      <c r="AJ199" s="29">
        <f t="shared" si="15"/>
        <v>6.9263178503119107E-4</v>
      </c>
    </row>
    <row r="200" spans="1:36" x14ac:dyDescent="0.25">
      <c r="A200" t="s">
        <v>79</v>
      </c>
      <c r="B200" t="s">
        <v>80</v>
      </c>
      <c r="C200">
        <v>20221003</v>
      </c>
      <c r="D200" t="s">
        <v>1222</v>
      </c>
      <c r="E200" t="s">
        <v>1223</v>
      </c>
      <c r="F200" t="s">
        <v>1224</v>
      </c>
      <c r="H200" t="s">
        <v>1225</v>
      </c>
      <c r="I200">
        <v>5927375</v>
      </c>
      <c r="J200" t="s">
        <v>41</v>
      </c>
      <c r="K200" t="s">
        <v>1226</v>
      </c>
      <c r="L200" t="s">
        <v>42</v>
      </c>
      <c r="M200">
        <v>40301020</v>
      </c>
      <c r="N200" t="s">
        <v>1227</v>
      </c>
      <c r="O200">
        <v>2278</v>
      </c>
      <c r="P200">
        <v>1</v>
      </c>
      <c r="Q200">
        <v>4.1020000000000003</v>
      </c>
      <c r="R200" t="s">
        <v>37</v>
      </c>
      <c r="S200">
        <v>0.98080000000000001</v>
      </c>
      <c r="T200">
        <v>2112748000</v>
      </c>
      <c r="U200">
        <v>8500095643.9167995</v>
      </c>
      <c r="V200">
        <v>0.67</v>
      </c>
      <c r="X200">
        <v>1415541160</v>
      </c>
      <c r="Y200">
        <v>5695064081.4242496</v>
      </c>
      <c r="Z200">
        <v>9.0544553484000004E-4</v>
      </c>
      <c r="AA200">
        <v>0</v>
      </c>
      <c r="AB200">
        <v>0</v>
      </c>
      <c r="AE200">
        <f t="shared" si="14"/>
        <v>9.0544553484000004E-4</v>
      </c>
      <c r="AF200" t="str">
        <f>VLOOKUP(M200,'Proforma GICS Map'!$G$5:$H$345,2,FALSE)</f>
        <v>Life &amp; Health Insurance</v>
      </c>
      <c r="AG200" t="b">
        <v>0</v>
      </c>
      <c r="AH200" t="s">
        <v>1747</v>
      </c>
      <c r="AI200" s="31">
        <f t="shared" si="16"/>
        <v>7.9591557475483066E-4</v>
      </c>
      <c r="AJ200" s="29">
        <f t="shared" si="15"/>
        <v>1.0952996008516938E-4</v>
      </c>
    </row>
    <row r="201" spans="1:36" x14ac:dyDescent="0.25">
      <c r="A201" t="s">
        <v>79</v>
      </c>
      <c r="B201" t="s">
        <v>80</v>
      </c>
      <c r="C201">
        <v>20221003</v>
      </c>
      <c r="D201" t="s">
        <v>1228</v>
      </c>
      <c r="E201" t="s">
        <v>1229</v>
      </c>
      <c r="F201" t="s">
        <v>1230</v>
      </c>
      <c r="G201" t="s">
        <v>1231</v>
      </c>
      <c r="H201" t="s">
        <v>1232</v>
      </c>
      <c r="I201">
        <v>2965839</v>
      </c>
      <c r="J201" t="s">
        <v>69</v>
      </c>
      <c r="K201" t="s">
        <v>1233</v>
      </c>
      <c r="L201" t="s">
        <v>39</v>
      </c>
      <c r="M201">
        <v>40203040</v>
      </c>
      <c r="N201">
        <v>14907001</v>
      </c>
      <c r="O201">
        <v>37820</v>
      </c>
      <c r="P201">
        <v>1</v>
      </c>
      <c r="Q201">
        <v>177.13</v>
      </c>
      <c r="R201" t="s">
        <v>40</v>
      </c>
      <c r="S201">
        <v>1</v>
      </c>
      <c r="T201">
        <v>359433000</v>
      </c>
      <c r="U201">
        <v>63666367290</v>
      </c>
      <c r="V201">
        <v>1</v>
      </c>
      <c r="X201">
        <v>359433000</v>
      </c>
      <c r="Y201">
        <v>63666367290</v>
      </c>
      <c r="Z201">
        <v>1.01221737206E-2</v>
      </c>
      <c r="AA201">
        <v>0</v>
      </c>
      <c r="AB201">
        <v>0</v>
      </c>
      <c r="AE201">
        <f t="shared" si="14"/>
        <v>1.01221737206E-2</v>
      </c>
      <c r="AF201" t="str">
        <f>VLOOKUP(M201,'Proforma GICS Map'!$G$5:$H$345,2,FALSE)</f>
        <v>Financial Exchanges &amp; Data</v>
      </c>
      <c r="AG201" t="b">
        <v>0</v>
      </c>
      <c r="AH201" t="s">
        <v>1747</v>
      </c>
      <c r="AI201" s="31">
        <f t="shared" si="16"/>
        <v>8.8977143346734618E-3</v>
      </c>
      <c r="AJ201" s="29">
        <f t="shared" si="15"/>
        <v>1.2244593859265379E-3</v>
      </c>
    </row>
    <row r="202" spans="1:36" x14ac:dyDescent="0.25">
      <c r="A202" t="s">
        <v>79</v>
      </c>
      <c r="B202" t="s">
        <v>80</v>
      </c>
      <c r="C202">
        <v>20221003</v>
      </c>
      <c r="D202" t="s">
        <v>1234</v>
      </c>
      <c r="E202" t="s">
        <v>1235</v>
      </c>
      <c r="F202" t="s">
        <v>1236</v>
      </c>
      <c r="H202" t="s">
        <v>1237</v>
      </c>
      <c r="I202" t="s">
        <v>1238</v>
      </c>
      <c r="J202" t="s">
        <v>45</v>
      </c>
      <c r="K202">
        <v>6178</v>
      </c>
      <c r="L202" t="s">
        <v>46</v>
      </c>
      <c r="M202">
        <v>40301020</v>
      </c>
      <c r="N202" t="s">
        <v>1239</v>
      </c>
      <c r="O202">
        <v>577062</v>
      </c>
      <c r="P202">
        <v>1</v>
      </c>
      <c r="Q202">
        <v>957.7</v>
      </c>
      <c r="R202" t="s">
        <v>47</v>
      </c>
      <c r="S202">
        <v>6.9067928307500002E-3</v>
      </c>
      <c r="T202">
        <v>3657798000</v>
      </c>
      <c r="U202">
        <v>24195000480.716099</v>
      </c>
      <c r="V202">
        <v>0.66</v>
      </c>
      <c r="X202">
        <v>2414146680</v>
      </c>
      <c r="Y202">
        <v>15968700317.2726</v>
      </c>
      <c r="Z202">
        <v>2.5388280435E-3</v>
      </c>
      <c r="AA202">
        <v>0</v>
      </c>
      <c r="AB202">
        <v>0</v>
      </c>
      <c r="AE202">
        <f t="shared" si="14"/>
        <v>2.5388280435E-3</v>
      </c>
      <c r="AF202" t="str">
        <f>VLOOKUP(M202,'Proforma GICS Map'!$G$5:$H$345,2,FALSE)</f>
        <v>Life &amp; Health Insurance</v>
      </c>
      <c r="AG202" t="b">
        <v>0</v>
      </c>
      <c r="AH202" t="s">
        <v>1747</v>
      </c>
      <c r="AI202" s="31">
        <f t="shared" si="16"/>
        <v>2.2317110236854711E-3</v>
      </c>
      <c r="AJ202" s="29">
        <f t="shared" si="15"/>
        <v>3.071170198145289E-4</v>
      </c>
    </row>
    <row r="203" spans="1:36" x14ac:dyDescent="0.25">
      <c r="A203" t="s">
        <v>79</v>
      </c>
      <c r="B203" t="s">
        <v>80</v>
      </c>
      <c r="C203">
        <v>20221003</v>
      </c>
      <c r="D203" t="s">
        <v>1240</v>
      </c>
      <c r="E203" t="s">
        <v>1241</v>
      </c>
      <c r="F203" t="s">
        <v>1242</v>
      </c>
      <c r="G203" t="s">
        <v>1243</v>
      </c>
      <c r="H203" t="s">
        <v>1244</v>
      </c>
      <c r="I203" t="s">
        <v>1245</v>
      </c>
      <c r="J203" t="s">
        <v>38</v>
      </c>
      <c r="K203" t="s">
        <v>1246</v>
      </c>
      <c r="L203" t="s">
        <v>39</v>
      </c>
      <c r="M203">
        <v>40203040</v>
      </c>
      <c r="N203">
        <v>17850701</v>
      </c>
      <c r="O203">
        <v>49060</v>
      </c>
      <c r="P203">
        <v>1</v>
      </c>
      <c r="Q203">
        <v>421.79</v>
      </c>
      <c r="R203" t="s">
        <v>40</v>
      </c>
      <c r="S203">
        <v>1</v>
      </c>
      <c r="T203">
        <v>80503000</v>
      </c>
      <c r="U203">
        <v>33955360370</v>
      </c>
      <c r="V203">
        <v>1</v>
      </c>
      <c r="X203">
        <v>80503000</v>
      </c>
      <c r="Y203">
        <v>33955360370</v>
      </c>
      <c r="Z203">
        <v>5.3984870040600002E-3</v>
      </c>
      <c r="AA203">
        <v>0</v>
      </c>
      <c r="AB203">
        <v>0</v>
      </c>
      <c r="AE203">
        <f t="shared" si="14"/>
        <v>5.3984870040600002E-3</v>
      </c>
      <c r="AF203" t="str">
        <f>VLOOKUP(M203,'Proforma GICS Map'!$G$5:$H$345,2,FALSE)</f>
        <v>Financial Exchanges &amp; Data</v>
      </c>
      <c r="AG203" t="b">
        <v>0</v>
      </c>
      <c r="AH203" t="s">
        <v>1747</v>
      </c>
      <c r="AI203" s="31">
        <f t="shared" si="16"/>
        <v>4.7454426813292776E-3</v>
      </c>
      <c r="AJ203" s="29">
        <f t="shared" si="15"/>
        <v>6.5304432273072255E-4</v>
      </c>
    </row>
    <row r="204" spans="1:36" x14ac:dyDescent="0.25">
      <c r="A204" t="s">
        <v>79</v>
      </c>
      <c r="B204" t="s">
        <v>80</v>
      </c>
      <c r="C204">
        <v>20221003</v>
      </c>
      <c r="D204" t="s">
        <v>1247</v>
      </c>
      <c r="E204" t="s">
        <v>1248</v>
      </c>
      <c r="F204" t="s">
        <v>1249</v>
      </c>
      <c r="H204" t="s">
        <v>1250</v>
      </c>
      <c r="I204">
        <v>6527666</v>
      </c>
      <c r="J204" t="s">
        <v>795</v>
      </c>
      <c r="K204">
        <v>2891</v>
      </c>
      <c r="L204" t="s">
        <v>796</v>
      </c>
      <c r="M204">
        <v>40101010</v>
      </c>
      <c r="N204" t="s">
        <v>1251</v>
      </c>
      <c r="O204">
        <v>10781</v>
      </c>
      <c r="P204">
        <v>1</v>
      </c>
      <c r="Q204">
        <v>19.850000000000001</v>
      </c>
      <c r="R204" t="s">
        <v>798</v>
      </c>
      <c r="S204">
        <v>3.1434678737579998E-2</v>
      </c>
      <c r="T204">
        <v>19496990000</v>
      </c>
      <c r="U204">
        <v>12165700097.446199</v>
      </c>
      <c r="V204">
        <v>1</v>
      </c>
      <c r="X204">
        <v>19496990000</v>
      </c>
      <c r="Y204">
        <v>12165700097.446199</v>
      </c>
      <c r="Z204">
        <v>1.93419752156E-3</v>
      </c>
      <c r="AA204">
        <v>0</v>
      </c>
      <c r="AB204">
        <v>0</v>
      </c>
      <c r="AE204">
        <f t="shared" si="14"/>
        <v>1.93419752156E-3</v>
      </c>
      <c r="AF204" t="str">
        <f>VLOOKUP(M204,'Proforma GICS Map'!$G$5:$H$345,2,FALSE)</f>
        <v>Diversified Banks</v>
      </c>
      <c r="AG204" t="b">
        <v>0</v>
      </c>
      <c r="AH204" t="s">
        <v>1747</v>
      </c>
      <c r="AI204" s="31">
        <f t="shared" si="16"/>
        <v>1.7002214631678474E-3</v>
      </c>
      <c r="AJ204" s="29">
        <f t="shared" si="15"/>
        <v>2.3397605839215255E-4</v>
      </c>
    </row>
    <row r="205" spans="1:36" x14ac:dyDescent="0.25">
      <c r="A205" t="s">
        <v>79</v>
      </c>
      <c r="B205" t="s">
        <v>80</v>
      </c>
      <c r="C205">
        <v>20221003</v>
      </c>
      <c r="D205" t="s">
        <v>1252</v>
      </c>
      <c r="E205" t="s">
        <v>1253</v>
      </c>
      <c r="F205" t="s">
        <v>1254</v>
      </c>
      <c r="G205" t="s">
        <v>1255</v>
      </c>
      <c r="H205" t="s">
        <v>1256</v>
      </c>
      <c r="I205">
        <v>2702337</v>
      </c>
      <c r="J205" t="s">
        <v>69</v>
      </c>
      <c r="K205" t="s">
        <v>1257</v>
      </c>
      <c r="L205" t="s">
        <v>39</v>
      </c>
      <c r="M205">
        <v>40203010</v>
      </c>
      <c r="N205">
        <v>1213801</v>
      </c>
      <c r="O205">
        <v>4441</v>
      </c>
      <c r="P205">
        <v>1</v>
      </c>
      <c r="Q205">
        <v>105.01</v>
      </c>
      <c r="R205" t="s">
        <v>40</v>
      </c>
      <c r="S205">
        <v>1</v>
      </c>
      <c r="T205">
        <v>225692000</v>
      </c>
      <c r="U205">
        <v>23699916920</v>
      </c>
      <c r="V205">
        <v>1</v>
      </c>
      <c r="X205">
        <v>225692000</v>
      </c>
      <c r="Y205">
        <v>23699916920</v>
      </c>
      <c r="Z205">
        <v>3.7679969258400002E-3</v>
      </c>
      <c r="AA205">
        <v>0</v>
      </c>
      <c r="AB205">
        <v>0</v>
      </c>
      <c r="AE205">
        <f t="shared" si="14"/>
        <v>3.7679969258400002E-3</v>
      </c>
      <c r="AF205" t="str">
        <f>VLOOKUP(M205,'Proforma GICS Map'!$G$5:$H$345,2,FALSE)</f>
        <v>Asset Management &amp; Custody Banks</v>
      </c>
      <c r="AG205" t="b">
        <v>0</v>
      </c>
      <c r="AH205" t="s">
        <v>1747</v>
      </c>
      <c r="AI205" s="31">
        <f t="shared" si="16"/>
        <v>3.3121897712354012E-3</v>
      </c>
      <c r="AJ205" s="29">
        <f t="shared" si="15"/>
        <v>4.55807154604599E-4</v>
      </c>
    </row>
    <row r="206" spans="1:36" x14ac:dyDescent="0.25">
      <c r="A206" t="s">
        <v>79</v>
      </c>
      <c r="B206" t="s">
        <v>80</v>
      </c>
      <c r="C206">
        <v>20221003</v>
      </c>
      <c r="D206" t="s">
        <v>1258</v>
      </c>
      <c r="E206" t="s">
        <v>1259</v>
      </c>
      <c r="F206" t="s">
        <v>1260</v>
      </c>
      <c r="G206" t="s">
        <v>1261</v>
      </c>
      <c r="H206" t="s">
        <v>1262</v>
      </c>
      <c r="I206">
        <v>2494504</v>
      </c>
      <c r="J206" t="s">
        <v>38</v>
      </c>
      <c r="K206" t="s">
        <v>1263</v>
      </c>
      <c r="L206" t="s">
        <v>39</v>
      </c>
      <c r="M206">
        <v>40203010</v>
      </c>
      <c r="N206">
        <v>12443401</v>
      </c>
      <c r="O206">
        <v>29336</v>
      </c>
      <c r="P206">
        <v>1</v>
      </c>
      <c r="Q206">
        <v>550.28</v>
      </c>
      <c r="R206" t="s">
        <v>40</v>
      </c>
      <c r="S206">
        <v>1</v>
      </c>
      <c r="T206">
        <v>150769000</v>
      </c>
      <c r="U206">
        <v>82965165320</v>
      </c>
      <c r="V206">
        <v>1</v>
      </c>
      <c r="X206">
        <v>150769000</v>
      </c>
      <c r="Y206">
        <v>82965165320</v>
      </c>
      <c r="Z206">
        <v>1.31904465713E-2</v>
      </c>
      <c r="AA206">
        <v>0</v>
      </c>
      <c r="AB206">
        <v>0</v>
      </c>
      <c r="AE206">
        <f t="shared" si="14"/>
        <v>1.31904465713E-2</v>
      </c>
      <c r="AF206" t="str">
        <f>VLOOKUP(M206,'Proforma GICS Map'!$G$5:$H$345,2,FALSE)</f>
        <v>Asset Management &amp; Custody Banks</v>
      </c>
      <c r="AG206" t="b">
        <v>0</v>
      </c>
      <c r="AH206" t="s">
        <v>1747</v>
      </c>
      <c r="AI206" s="31">
        <f t="shared" si="16"/>
        <v>1.159482427171977E-2</v>
      </c>
      <c r="AJ206" s="29">
        <f t="shared" si="15"/>
        <v>1.5956222995802301E-3</v>
      </c>
    </row>
    <row r="207" spans="1:36" x14ac:dyDescent="0.25">
      <c r="A207" t="s">
        <v>79</v>
      </c>
      <c r="B207" t="s">
        <v>80</v>
      </c>
      <c r="C207">
        <v>20221003</v>
      </c>
      <c r="D207" t="s">
        <v>1264</v>
      </c>
      <c r="E207" t="s">
        <v>1265</v>
      </c>
      <c r="F207" t="s">
        <v>1266</v>
      </c>
      <c r="H207" t="s">
        <v>1267</v>
      </c>
      <c r="I207">
        <v>6421553</v>
      </c>
      <c r="J207" t="s">
        <v>45</v>
      </c>
      <c r="K207">
        <v>8308</v>
      </c>
      <c r="L207" t="s">
        <v>46</v>
      </c>
      <c r="M207">
        <v>40101015</v>
      </c>
      <c r="N207" t="s">
        <v>1268</v>
      </c>
      <c r="O207">
        <v>1153</v>
      </c>
      <c r="P207">
        <v>1</v>
      </c>
      <c r="Q207">
        <v>528</v>
      </c>
      <c r="R207" t="s">
        <v>47</v>
      </c>
      <c r="S207">
        <v>6.9067928307500002E-3</v>
      </c>
      <c r="T207">
        <v>2400980000</v>
      </c>
      <c r="U207">
        <v>8755861726.0087395</v>
      </c>
      <c r="V207">
        <v>1</v>
      </c>
      <c r="X207">
        <v>2400980000</v>
      </c>
      <c r="Y207">
        <v>8755861726.0087395</v>
      </c>
      <c r="Z207">
        <v>1.39207492491E-3</v>
      </c>
      <c r="AA207">
        <v>0</v>
      </c>
      <c r="AB207">
        <v>0</v>
      </c>
      <c r="AE207">
        <f t="shared" si="14"/>
        <v>1.39207492491E-3</v>
      </c>
      <c r="AF207" t="str">
        <f>VLOOKUP(M207,'Proforma GICS Map'!$G$5:$H$345,2,FALSE)</f>
        <v>Regional Banks (Definition Update)</v>
      </c>
      <c r="AG207" t="b">
        <v>0</v>
      </c>
      <c r="AH207" t="s">
        <v>1747</v>
      </c>
      <c r="AI207" s="31">
        <f t="shared" si="16"/>
        <v>1.2236783675289649E-3</v>
      </c>
      <c r="AJ207" s="29">
        <f t="shared" ref="AJ207:AJ238" si="17">ABS(AI207-AE207)</f>
        <v>1.6839655738103512E-4</v>
      </c>
    </row>
    <row r="208" spans="1:36" x14ac:dyDescent="0.25">
      <c r="A208" t="s">
        <v>79</v>
      </c>
      <c r="B208" t="s">
        <v>80</v>
      </c>
      <c r="C208">
        <v>20221003</v>
      </c>
      <c r="D208" t="s">
        <v>1269</v>
      </c>
      <c r="E208" t="s">
        <v>1270</v>
      </c>
      <c r="F208" t="s">
        <v>1271</v>
      </c>
      <c r="H208" t="s">
        <v>1272</v>
      </c>
      <c r="I208" t="s">
        <v>1273</v>
      </c>
      <c r="J208" t="s">
        <v>70</v>
      </c>
      <c r="K208">
        <v>1398</v>
      </c>
      <c r="L208" t="s">
        <v>250</v>
      </c>
      <c r="M208">
        <v>40101010</v>
      </c>
      <c r="N208" t="s">
        <v>1274</v>
      </c>
      <c r="O208">
        <v>44128</v>
      </c>
      <c r="P208">
        <v>1</v>
      </c>
      <c r="Q208">
        <v>3.68</v>
      </c>
      <c r="R208" t="s">
        <v>72</v>
      </c>
      <c r="S208">
        <v>0.12738934642895999</v>
      </c>
      <c r="T208">
        <v>86794045000</v>
      </c>
      <c r="U208">
        <v>40688422932.630699</v>
      </c>
      <c r="V208">
        <v>0.82</v>
      </c>
      <c r="X208">
        <v>71171116900</v>
      </c>
      <c r="Y208">
        <v>33364506804.757198</v>
      </c>
      <c r="Z208">
        <v>5.3045485136900003E-3</v>
      </c>
      <c r="AA208">
        <v>0</v>
      </c>
      <c r="AB208">
        <v>0</v>
      </c>
      <c r="AE208">
        <f t="shared" si="14"/>
        <v>5.3045485136900003E-3</v>
      </c>
      <c r="AF208" t="str">
        <f>VLOOKUP(M208,'Proforma GICS Map'!$G$5:$H$345,2,FALSE)</f>
        <v>Diversified Banks</v>
      </c>
      <c r="AG208" t="b">
        <v>0</v>
      </c>
      <c r="AH208" t="s">
        <v>1747</v>
      </c>
      <c r="AI208" s="31">
        <f t="shared" si="16"/>
        <v>4.6628677448136277E-3</v>
      </c>
      <c r="AJ208" s="29">
        <f t="shared" si="17"/>
        <v>6.4168076887637267E-4</v>
      </c>
    </row>
    <row r="209" spans="1:36" x14ac:dyDescent="0.25">
      <c r="A209" t="s">
        <v>79</v>
      </c>
      <c r="B209" t="s">
        <v>80</v>
      </c>
      <c r="C209">
        <v>20221003</v>
      </c>
      <c r="D209" t="s">
        <v>1275</v>
      </c>
      <c r="E209" t="s">
        <v>1276</v>
      </c>
      <c r="F209" t="s">
        <v>1277</v>
      </c>
      <c r="H209" t="s">
        <v>1278</v>
      </c>
      <c r="I209" t="s">
        <v>1279</v>
      </c>
      <c r="J209" t="s">
        <v>76</v>
      </c>
      <c r="K209" t="s">
        <v>1280</v>
      </c>
      <c r="L209" t="s">
        <v>77</v>
      </c>
      <c r="M209">
        <v>40301020</v>
      </c>
      <c r="N209" t="s">
        <v>1281</v>
      </c>
      <c r="O209">
        <v>458902</v>
      </c>
      <c r="P209">
        <v>1</v>
      </c>
      <c r="Q209">
        <v>3.47</v>
      </c>
      <c r="R209" t="s">
        <v>78</v>
      </c>
      <c r="S209">
        <v>0.63959999999999995</v>
      </c>
      <c r="T209">
        <v>2754003000</v>
      </c>
      <c r="U209">
        <v>6112267306.2360001</v>
      </c>
      <c r="V209">
        <v>1</v>
      </c>
      <c r="X209">
        <v>2754003000</v>
      </c>
      <c r="Y209">
        <v>6112267306.2360001</v>
      </c>
      <c r="Z209">
        <v>9.7177574492999998E-4</v>
      </c>
      <c r="AA209">
        <v>0</v>
      </c>
      <c r="AB209">
        <v>0</v>
      </c>
      <c r="AE209">
        <f t="shared" si="14"/>
        <v>9.7177574492999998E-4</v>
      </c>
      <c r="AF209" t="str">
        <f>VLOOKUP(M209,'Proforma GICS Map'!$G$5:$H$345,2,FALSE)</f>
        <v>Life &amp; Health Insurance</v>
      </c>
      <c r="AG209" t="b">
        <v>0</v>
      </c>
      <c r="AH209" t="s">
        <v>1747</v>
      </c>
      <c r="AI209" s="31">
        <f t="shared" si="16"/>
        <v>8.5422195019118404E-4</v>
      </c>
      <c r="AJ209" s="29">
        <f t="shared" si="17"/>
        <v>1.1755379473881594E-4</v>
      </c>
    </row>
  </sheetData>
  <autoFilter ref="A1:AN1" xr:uid="{0E4E8817-73BE-4010-90CA-C5829044D4A8}">
    <sortState xmlns:xlrd2="http://schemas.microsoft.com/office/spreadsheetml/2017/richdata2" ref="A2:AN209">
      <sortCondition descending="1" ref="B1"/>
    </sortState>
  </autoFilter>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2E24F-85BA-4B0D-96DE-B856BB636282}">
  <dimension ref="A1:AN644"/>
  <sheetViews>
    <sheetView workbookViewId="0">
      <pane ySplit="1" topLeftCell="A2" activePane="bottomLeft" state="frozen"/>
      <selection activeCell="I1" sqref="I1"/>
      <selection pane="bottomLeft" sqref="A1:AL197"/>
    </sheetView>
  </sheetViews>
  <sheetFormatPr defaultRowHeight="15" x14ac:dyDescent="0.25"/>
  <cols>
    <col min="1" max="1" width="13.28515625" bestFit="1" customWidth="1"/>
    <col min="2" max="2" width="48.5703125" bestFit="1" customWidth="1"/>
    <col min="3" max="3" width="17.42578125" bestFit="1" customWidth="1"/>
    <col min="4" max="4" width="49" bestFit="1" customWidth="1"/>
    <col min="5" max="5" width="14.28515625" bestFit="1" customWidth="1"/>
    <col min="6" max="6" width="21.140625" bestFit="1" customWidth="1"/>
    <col min="7" max="7" width="11.140625" bestFit="1" customWidth="1"/>
    <col min="8" max="8" width="16" bestFit="1" customWidth="1"/>
    <col min="9" max="9" width="10.140625" bestFit="1" customWidth="1"/>
    <col min="10" max="10" width="6.7109375" bestFit="1" customWidth="1"/>
    <col min="11" max="11" width="11.140625" bestFit="1" customWidth="1"/>
    <col min="12" max="12" width="11.7109375" bestFit="1" customWidth="1"/>
    <col min="13" max="13" width="12.5703125" bestFit="1" customWidth="1"/>
    <col min="14" max="14" width="10.85546875" bestFit="1" customWidth="1"/>
    <col min="15" max="15" width="12.5703125" bestFit="1" customWidth="1"/>
    <col min="16" max="16" width="12" bestFit="1" customWidth="1"/>
    <col min="17" max="17" width="14.28515625" bestFit="1" customWidth="1"/>
    <col min="18" max="18" width="18" bestFit="1" customWidth="1"/>
    <col min="19" max="19" width="12" bestFit="1" customWidth="1"/>
    <col min="20" max="20" width="23.85546875" bestFit="1" customWidth="1"/>
    <col min="21" max="21" width="14.5703125" bestFit="1" customWidth="1"/>
    <col min="22" max="22" width="6.7109375" bestFit="1" customWidth="1"/>
    <col min="23" max="23" width="7.42578125" bestFit="1" customWidth="1"/>
    <col min="24" max="24" width="16" bestFit="1" customWidth="1"/>
    <col min="25" max="25" width="20.7109375" bestFit="1" customWidth="1"/>
    <col min="26" max="26" width="16.28515625" bestFit="1" customWidth="1"/>
    <col min="27" max="27" width="21.42578125" bestFit="1" customWidth="1"/>
    <col min="28" max="28" width="22" bestFit="1" customWidth="1"/>
    <col min="29" max="29" width="12" bestFit="1" customWidth="1"/>
    <col min="30" max="30" width="22.5703125" bestFit="1" customWidth="1"/>
  </cols>
  <sheetData>
    <row r="1" spans="1:40" ht="15.75" thickBot="1" x14ac:dyDescent="0.3">
      <c r="A1" t="s">
        <v>2141</v>
      </c>
      <c r="B1" t="s">
        <v>2142</v>
      </c>
      <c r="C1" t="s">
        <v>2143</v>
      </c>
      <c r="D1" t="s">
        <v>2</v>
      </c>
      <c r="E1" t="s">
        <v>3</v>
      </c>
      <c r="F1" t="s">
        <v>4</v>
      </c>
      <c r="G1" t="s">
        <v>5</v>
      </c>
      <c r="H1" t="s">
        <v>6</v>
      </c>
      <c r="I1" t="s">
        <v>7</v>
      </c>
      <c r="J1" t="s">
        <v>8</v>
      </c>
      <c r="K1" t="s">
        <v>10</v>
      </c>
      <c r="L1" t="s">
        <v>13</v>
      </c>
      <c r="M1" t="s">
        <v>14</v>
      </c>
      <c r="N1" t="s">
        <v>12</v>
      </c>
      <c r="O1" t="s">
        <v>2144</v>
      </c>
      <c r="P1" t="s">
        <v>2145</v>
      </c>
      <c r="Q1" t="s">
        <v>9</v>
      </c>
      <c r="R1" t="s">
        <v>2146</v>
      </c>
      <c r="S1" t="s">
        <v>2147</v>
      </c>
      <c r="T1" t="s">
        <v>29</v>
      </c>
      <c r="U1" t="s">
        <v>2148</v>
      </c>
      <c r="V1" t="s">
        <v>2149</v>
      </c>
      <c r="W1" t="s">
        <v>17</v>
      </c>
      <c r="X1" t="s">
        <v>16</v>
      </c>
      <c r="Y1" t="s">
        <v>18</v>
      </c>
      <c r="Z1" t="s">
        <v>19</v>
      </c>
      <c r="AA1" t="s">
        <v>20</v>
      </c>
      <c r="AB1" t="s">
        <v>21</v>
      </c>
      <c r="AC1" t="s">
        <v>22</v>
      </c>
      <c r="AD1" t="s">
        <v>30</v>
      </c>
      <c r="AE1" s="19" t="s">
        <v>31</v>
      </c>
      <c r="AF1" s="20" t="s">
        <v>23</v>
      </c>
      <c r="AG1" s="21" t="s">
        <v>24</v>
      </c>
      <c r="AH1" s="20" t="s">
        <v>25</v>
      </c>
      <c r="AI1" s="20" t="s">
        <v>26</v>
      </c>
      <c r="AJ1" s="22" t="s">
        <v>27</v>
      </c>
      <c r="AK1" s="23" t="s">
        <v>28</v>
      </c>
      <c r="AL1" s="24" t="s">
        <v>2150</v>
      </c>
      <c r="AM1" s="23"/>
      <c r="AN1" s="24"/>
    </row>
    <row r="2" spans="1:40" x14ac:dyDescent="0.25">
      <c r="A2" t="s">
        <v>80</v>
      </c>
      <c r="B2" t="s">
        <v>79</v>
      </c>
      <c r="C2" t="s">
        <v>2151</v>
      </c>
      <c r="D2">
        <v>20221003</v>
      </c>
      <c r="E2" t="s">
        <v>656</v>
      </c>
      <c r="F2" t="s">
        <v>657</v>
      </c>
      <c r="G2" t="s">
        <v>658</v>
      </c>
      <c r="I2" t="s">
        <v>659</v>
      </c>
      <c r="J2" t="s">
        <v>660</v>
      </c>
      <c r="K2" t="s">
        <v>661</v>
      </c>
      <c r="L2" t="s">
        <v>662</v>
      </c>
      <c r="M2">
        <v>10790</v>
      </c>
      <c r="N2">
        <v>40203010</v>
      </c>
      <c r="O2" t="s">
        <v>2152</v>
      </c>
      <c r="Q2" t="s">
        <v>53</v>
      </c>
      <c r="R2" t="s">
        <v>54</v>
      </c>
      <c r="S2" t="s">
        <v>54</v>
      </c>
      <c r="W2" t="s">
        <v>55</v>
      </c>
      <c r="X2">
        <v>10.93</v>
      </c>
      <c r="Y2">
        <v>1.1154999999999999</v>
      </c>
      <c r="Z2">
        <v>973273000</v>
      </c>
      <c r="AA2">
        <v>11866548324.295</v>
      </c>
      <c r="AB2">
        <v>1</v>
      </c>
      <c r="AC2">
        <v>1</v>
      </c>
      <c r="AF2">
        <v>973273000</v>
      </c>
      <c r="AG2">
        <v>11866548324.295</v>
      </c>
      <c r="AH2">
        <v>1.8866360484381501E-3</v>
      </c>
    </row>
    <row r="3" spans="1:40" x14ac:dyDescent="0.25">
      <c r="A3" t="s">
        <v>80</v>
      </c>
      <c r="B3" t="s">
        <v>79</v>
      </c>
      <c r="C3" t="s">
        <v>2151</v>
      </c>
      <c r="D3">
        <v>20221003</v>
      </c>
      <c r="E3" t="s">
        <v>1107</v>
      </c>
      <c r="F3" t="s">
        <v>1108</v>
      </c>
      <c r="G3" t="s">
        <v>1109</v>
      </c>
      <c r="I3" t="s">
        <v>1110</v>
      </c>
      <c r="J3" t="s">
        <v>1111</v>
      </c>
      <c r="K3" t="s">
        <v>1112</v>
      </c>
      <c r="L3" t="s">
        <v>1113</v>
      </c>
      <c r="M3">
        <v>681127</v>
      </c>
      <c r="N3">
        <v>40101010</v>
      </c>
      <c r="O3" t="s">
        <v>2153</v>
      </c>
      <c r="Q3" t="s">
        <v>41</v>
      </c>
      <c r="R3" t="s">
        <v>42</v>
      </c>
      <c r="S3" t="s">
        <v>42</v>
      </c>
      <c r="W3" t="s">
        <v>37</v>
      </c>
      <c r="X3">
        <v>9.2279999999999998</v>
      </c>
      <c r="Y3">
        <v>0.98080000000000001</v>
      </c>
      <c r="Z3">
        <v>940000000</v>
      </c>
      <c r="AA3">
        <v>8507773056</v>
      </c>
      <c r="AB3">
        <v>0.44</v>
      </c>
      <c r="AC3">
        <v>1</v>
      </c>
      <c r="AF3">
        <v>413600000</v>
      </c>
      <c r="AG3">
        <v>3743420144.6399999</v>
      </c>
      <c r="AH3">
        <v>5.9515801868585704E-4</v>
      </c>
    </row>
    <row r="4" spans="1:40" x14ac:dyDescent="0.25">
      <c r="A4" t="s">
        <v>80</v>
      </c>
      <c r="B4" t="s">
        <v>79</v>
      </c>
      <c r="C4" t="s">
        <v>2151</v>
      </c>
      <c r="D4">
        <v>20221003</v>
      </c>
      <c r="E4" t="s">
        <v>1037</v>
      </c>
      <c r="F4" t="s">
        <v>1038</v>
      </c>
      <c r="G4" t="s">
        <v>1039</v>
      </c>
      <c r="H4">
        <v>1055102</v>
      </c>
      <c r="I4" t="s">
        <v>1040</v>
      </c>
      <c r="J4">
        <v>2026361</v>
      </c>
      <c r="K4" t="s">
        <v>1041</v>
      </c>
      <c r="L4">
        <v>144901</v>
      </c>
      <c r="M4">
        <v>5077</v>
      </c>
      <c r="N4">
        <v>40301020</v>
      </c>
      <c r="O4" t="s">
        <v>2154</v>
      </c>
      <c r="Q4" t="s">
        <v>38</v>
      </c>
      <c r="R4" t="s">
        <v>39</v>
      </c>
      <c r="S4" t="s">
        <v>39</v>
      </c>
      <c r="W4" t="s">
        <v>40</v>
      </c>
      <c r="X4">
        <v>56.2</v>
      </c>
      <c r="Y4">
        <v>1</v>
      </c>
      <c r="Z4">
        <v>631917000</v>
      </c>
      <c r="AA4">
        <v>35513735400</v>
      </c>
      <c r="AB4">
        <v>0.91</v>
      </c>
      <c r="AC4">
        <v>1</v>
      </c>
      <c r="AF4">
        <v>575044470</v>
      </c>
      <c r="AG4">
        <v>32317499214</v>
      </c>
      <c r="AH4">
        <v>5.1380871122965197E-3</v>
      </c>
    </row>
    <row r="5" spans="1:40" x14ac:dyDescent="0.25">
      <c r="A5" t="s">
        <v>80</v>
      </c>
      <c r="B5" t="s">
        <v>79</v>
      </c>
      <c r="C5" t="s">
        <v>2151</v>
      </c>
      <c r="D5">
        <v>20221003</v>
      </c>
      <c r="E5" t="s">
        <v>81</v>
      </c>
      <c r="F5" t="s">
        <v>82</v>
      </c>
      <c r="G5" t="s">
        <v>83</v>
      </c>
      <c r="I5" t="s">
        <v>84</v>
      </c>
      <c r="J5" t="s">
        <v>85</v>
      </c>
      <c r="K5" t="s">
        <v>87</v>
      </c>
      <c r="L5" t="s">
        <v>89</v>
      </c>
      <c r="M5">
        <v>170</v>
      </c>
      <c r="N5">
        <v>40301030</v>
      </c>
      <c r="O5" t="s">
        <v>2154</v>
      </c>
      <c r="Q5" t="s">
        <v>86</v>
      </c>
      <c r="R5" t="s">
        <v>88</v>
      </c>
      <c r="S5" t="s">
        <v>88</v>
      </c>
      <c r="W5" t="s">
        <v>37</v>
      </c>
      <c r="X5">
        <v>37.44</v>
      </c>
      <c r="Y5">
        <v>0.98080000000000001</v>
      </c>
      <c r="Z5">
        <v>189731000</v>
      </c>
      <c r="AA5">
        <v>6967140890.1120005</v>
      </c>
      <c r="AB5">
        <v>0.94</v>
      </c>
      <c r="AC5">
        <v>1</v>
      </c>
      <c r="AF5">
        <v>178347140</v>
      </c>
      <c r="AG5">
        <v>6549112436.7052803</v>
      </c>
      <c r="AH5">
        <v>1.0412287777959901E-3</v>
      </c>
    </row>
    <row r="6" spans="1:40" x14ac:dyDescent="0.25">
      <c r="A6" t="s">
        <v>80</v>
      </c>
      <c r="B6" t="s">
        <v>79</v>
      </c>
      <c r="C6" t="s">
        <v>2151</v>
      </c>
      <c r="D6">
        <v>20221003</v>
      </c>
      <c r="E6" t="s">
        <v>919</v>
      </c>
      <c r="F6" t="s">
        <v>920</v>
      </c>
      <c r="G6" t="s">
        <v>921</v>
      </c>
      <c r="I6" t="s">
        <v>922</v>
      </c>
      <c r="J6" t="s">
        <v>923</v>
      </c>
      <c r="K6">
        <v>1299</v>
      </c>
      <c r="L6" t="s">
        <v>924</v>
      </c>
      <c r="M6">
        <v>267439</v>
      </c>
      <c r="N6">
        <v>40301020</v>
      </c>
      <c r="O6" t="s">
        <v>2154</v>
      </c>
      <c r="Q6" t="s">
        <v>70</v>
      </c>
      <c r="R6" t="s">
        <v>71</v>
      </c>
      <c r="S6" t="s">
        <v>71</v>
      </c>
      <c r="W6" t="s">
        <v>72</v>
      </c>
      <c r="X6">
        <v>65.45</v>
      </c>
      <c r="Y6">
        <v>0.12738934642895999</v>
      </c>
      <c r="Z6">
        <v>11934814000</v>
      </c>
      <c r="AA6">
        <v>99508095758.573105</v>
      </c>
      <c r="AB6">
        <v>1</v>
      </c>
      <c r="AC6">
        <v>1</v>
      </c>
      <c r="AF6">
        <v>11934814000</v>
      </c>
      <c r="AG6">
        <v>99508095758.573105</v>
      </c>
      <c r="AH6">
        <v>1.58205701809007E-2</v>
      </c>
    </row>
    <row r="7" spans="1:40" x14ac:dyDescent="0.25">
      <c r="A7" t="s">
        <v>80</v>
      </c>
      <c r="B7" t="s">
        <v>79</v>
      </c>
      <c r="C7" t="s">
        <v>2151</v>
      </c>
      <c r="D7">
        <v>20221003</v>
      </c>
      <c r="E7" t="s">
        <v>779</v>
      </c>
      <c r="F7" t="s">
        <v>780</v>
      </c>
      <c r="G7" t="s">
        <v>781</v>
      </c>
      <c r="I7" t="s">
        <v>782</v>
      </c>
      <c r="J7">
        <v>6065586</v>
      </c>
      <c r="K7" t="s">
        <v>783</v>
      </c>
      <c r="L7" t="s">
        <v>784</v>
      </c>
      <c r="M7">
        <v>124</v>
      </c>
      <c r="N7">
        <v>40101010</v>
      </c>
      <c r="O7" t="s">
        <v>2153</v>
      </c>
      <c r="Q7" t="s">
        <v>76</v>
      </c>
      <c r="R7" t="s">
        <v>77</v>
      </c>
      <c r="S7" t="s">
        <v>77</v>
      </c>
      <c r="W7" t="s">
        <v>78</v>
      </c>
      <c r="X7">
        <v>22.8</v>
      </c>
      <c r="Y7">
        <v>0.63959999999999995</v>
      </c>
      <c r="Z7">
        <v>2989924000</v>
      </c>
      <c r="AA7">
        <v>43601702901.120003</v>
      </c>
      <c r="AB7">
        <v>1</v>
      </c>
      <c r="AC7">
        <v>1</v>
      </c>
      <c r="AF7">
        <v>2989924000</v>
      </c>
      <c r="AG7">
        <v>43601702901.120003</v>
      </c>
      <c r="AH7">
        <v>6.9321374858539999E-3</v>
      </c>
    </row>
    <row r="8" spans="1:40" x14ac:dyDescent="0.25">
      <c r="A8" t="s">
        <v>80</v>
      </c>
      <c r="B8" t="s">
        <v>79</v>
      </c>
      <c r="C8" t="s">
        <v>2151</v>
      </c>
      <c r="D8">
        <v>20221003</v>
      </c>
      <c r="E8" t="s">
        <v>220</v>
      </c>
      <c r="F8" t="s">
        <v>221</v>
      </c>
      <c r="G8" t="s">
        <v>222</v>
      </c>
      <c r="I8" t="s">
        <v>223</v>
      </c>
      <c r="J8">
        <v>6129222</v>
      </c>
      <c r="K8" t="s">
        <v>224</v>
      </c>
      <c r="L8" t="s">
        <v>225</v>
      </c>
      <c r="M8">
        <v>28434</v>
      </c>
      <c r="N8">
        <v>40203040</v>
      </c>
      <c r="O8" t="s">
        <v>2155</v>
      </c>
      <c r="Q8" t="s">
        <v>76</v>
      </c>
      <c r="R8" t="s">
        <v>77</v>
      </c>
      <c r="S8" t="s">
        <v>77</v>
      </c>
      <c r="W8" t="s">
        <v>78</v>
      </c>
      <c r="X8">
        <v>71.760000000000005</v>
      </c>
      <c r="Y8">
        <v>0.63959999999999995</v>
      </c>
      <c r="Z8">
        <v>193595000</v>
      </c>
      <c r="AA8">
        <v>8885564457.1200008</v>
      </c>
      <c r="AB8">
        <v>1</v>
      </c>
      <c r="AC8">
        <v>1</v>
      </c>
      <c r="AF8">
        <v>193595000</v>
      </c>
      <c r="AG8">
        <v>8885564457.1200008</v>
      </c>
      <c r="AH8">
        <v>1.41269607280846E-3</v>
      </c>
    </row>
    <row r="9" spans="1:40" x14ac:dyDescent="0.25">
      <c r="A9" t="s">
        <v>80</v>
      </c>
      <c r="B9" t="s">
        <v>79</v>
      </c>
      <c r="C9" t="s">
        <v>2151</v>
      </c>
      <c r="D9">
        <v>20221003</v>
      </c>
      <c r="E9" t="s">
        <v>536</v>
      </c>
      <c r="F9" t="s">
        <v>537</v>
      </c>
      <c r="G9" t="s">
        <v>538</v>
      </c>
      <c r="I9" t="s">
        <v>539</v>
      </c>
      <c r="J9">
        <v>7088429</v>
      </c>
      <c r="K9" t="s">
        <v>540</v>
      </c>
      <c r="L9" t="s">
        <v>541</v>
      </c>
      <c r="M9">
        <v>464</v>
      </c>
      <c r="N9">
        <v>40301030</v>
      </c>
      <c r="O9" t="s">
        <v>2156</v>
      </c>
      <c r="Q9" t="s">
        <v>35</v>
      </c>
      <c r="R9" t="s">
        <v>36</v>
      </c>
      <c r="S9" t="s">
        <v>36</v>
      </c>
      <c r="W9" t="s">
        <v>37</v>
      </c>
      <c r="X9">
        <v>22.475000000000001</v>
      </c>
      <c r="Y9">
        <v>0.98080000000000001</v>
      </c>
      <c r="Z9">
        <v>2336253000</v>
      </c>
      <c r="AA9">
        <v>51499146280.440002</v>
      </c>
      <c r="AB9">
        <v>0.85</v>
      </c>
      <c r="AC9">
        <v>1</v>
      </c>
      <c r="AF9">
        <v>1985815050</v>
      </c>
      <c r="AG9">
        <v>43774274338.374001</v>
      </c>
      <c r="AH9">
        <v>6.9595742337234404E-3</v>
      </c>
    </row>
    <row r="10" spans="1:40" x14ac:dyDescent="0.25">
      <c r="A10" t="s">
        <v>80</v>
      </c>
      <c r="B10" t="s">
        <v>79</v>
      </c>
      <c r="C10" t="s">
        <v>2151</v>
      </c>
      <c r="D10">
        <v>20221003</v>
      </c>
      <c r="E10" t="s">
        <v>991</v>
      </c>
      <c r="F10" t="s">
        <v>992</v>
      </c>
      <c r="G10" t="s">
        <v>993</v>
      </c>
      <c r="I10" t="s">
        <v>994</v>
      </c>
      <c r="J10" t="s">
        <v>995</v>
      </c>
      <c r="K10" t="s">
        <v>996</v>
      </c>
      <c r="L10" t="s">
        <v>997</v>
      </c>
      <c r="M10">
        <v>43634</v>
      </c>
      <c r="N10">
        <v>40203010</v>
      </c>
      <c r="O10" t="s">
        <v>2157</v>
      </c>
      <c r="Q10" t="s">
        <v>53</v>
      </c>
      <c r="R10" t="s">
        <v>54</v>
      </c>
      <c r="S10" t="s">
        <v>54</v>
      </c>
      <c r="W10" t="s">
        <v>55</v>
      </c>
      <c r="X10">
        <v>1.391</v>
      </c>
      <c r="Y10">
        <v>1.1154999999999999</v>
      </c>
      <c r="Z10">
        <v>2180723000</v>
      </c>
      <c r="AA10">
        <v>3383741740.5415001</v>
      </c>
      <c r="AB10">
        <v>1</v>
      </c>
      <c r="AC10">
        <v>1</v>
      </c>
      <c r="AF10">
        <v>2180723000</v>
      </c>
      <c r="AG10">
        <v>3383741740.5415001</v>
      </c>
      <c r="AH10">
        <v>5.3797355152048604E-4</v>
      </c>
    </row>
    <row r="11" spans="1:40" x14ac:dyDescent="0.25">
      <c r="A11" t="s">
        <v>80</v>
      </c>
      <c r="B11" t="s">
        <v>79</v>
      </c>
      <c r="C11" t="s">
        <v>2151</v>
      </c>
      <c r="D11">
        <v>20221003</v>
      </c>
      <c r="E11" t="s">
        <v>263</v>
      </c>
      <c r="F11" t="s">
        <v>264</v>
      </c>
      <c r="G11" t="s">
        <v>265</v>
      </c>
      <c r="I11" t="s">
        <v>266</v>
      </c>
      <c r="J11" t="s">
        <v>267</v>
      </c>
      <c r="K11" t="s">
        <v>268</v>
      </c>
      <c r="L11" t="s">
        <v>269</v>
      </c>
      <c r="M11">
        <v>41085</v>
      </c>
      <c r="N11">
        <v>40301040</v>
      </c>
      <c r="O11" t="s">
        <v>2158</v>
      </c>
      <c r="Q11" t="s">
        <v>53</v>
      </c>
      <c r="R11" t="s">
        <v>54</v>
      </c>
      <c r="S11" t="s">
        <v>54</v>
      </c>
      <c r="W11" t="s">
        <v>55</v>
      </c>
      <c r="X11">
        <v>19.145</v>
      </c>
      <c r="Y11">
        <v>1.1154999999999999</v>
      </c>
      <c r="Z11">
        <v>299894000</v>
      </c>
      <c r="AA11">
        <v>6404610487.7650003</v>
      </c>
      <c r="AB11">
        <v>0.91</v>
      </c>
      <c r="AC11">
        <v>1</v>
      </c>
      <c r="AF11">
        <v>272903540</v>
      </c>
      <c r="AG11">
        <v>5828195543.8661499</v>
      </c>
      <c r="AH11">
        <v>9.2661180908794197E-4</v>
      </c>
    </row>
    <row r="12" spans="1:40" x14ac:dyDescent="0.25">
      <c r="A12" t="s">
        <v>80</v>
      </c>
      <c r="B12" t="s">
        <v>79</v>
      </c>
      <c r="C12" t="s">
        <v>2151</v>
      </c>
      <c r="D12">
        <v>20221003</v>
      </c>
      <c r="E12" t="s">
        <v>1222</v>
      </c>
      <c r="F12" t="s">
        <v>1223</v>
      </c>
      <c r="G12" t="s">
        <v>1224</v>
      </c>
      <c r="I12" t="s">
        <v>1225</v>
      </c>
      <c r="J12">
        <v>5927375</v>
      </c>
      <c r="K12" t="s">
        <v>1226</v>
      </c>
      <c r="L12" t="s">
        <v>1227</v>
      </c>
      <c r="M12">
        <v>2278</v>
      </c>
      <c r="N12">
        <v>40301020</v>
      </c>
      <c r="O12" t="s">
        <v>2154</v>
      </c>
      <c r="Q12" t="s">
        <v>41</v>
      </c>
      <c r="R12" t="s">
        <v>42</v>
      </c>
      <c r="S12" t="s">
        <v>42</v>
      </c>
      <c r="W12" t="s">
        <v>37</v>
      </c>
      <c r="X12">
        <v>4.1020000000000003</v>
      </c>
      <c r="Y12">
        <v>0.98080000000000001</v>
      </c>
      <c r="Z12">
        <v>2112748000</v>
      </c>
      <c r="AA12">
        <v>8500095643.9167995</v>
      </c>
      <c r="AB12">
        <v>0.67</v>
      </c>
      <c r="AC12">
        <v>1</v>
      </c>
      <c r="AF12">
        <v>1415541160</v>
      </c>
      <c r="AG12">
        <v>5695064081.4242496</v>
      </c>
      <c r="AH12">
        <v>9.0544553483867904E-4</v>
      </c>
    </row>
    <row r="13" spans="1:40" x14ac:dyDescent="0.25">
      <c r="A13" t="s">
        <v>80</v>
      </c>
      <c r="B13" t="s">
        <v>79</v>
      </c>
      <c r="C13" t="s">
        <v>2151</v>
      </c>
      <c r="D13">
        <v>20221003</v>
      </c>
      <c r="E13" t="s">
        <v>843</v>
      </c>
      <c r="F13" t="s">
        <v>844</v>
      </c>
      <c r="G13" t="s">
        <v>845</v>
      </c>
      <c r="I13" t="s">
        <v>846</v>
      </c>
      <c r="J13">
        <v>5231485</v>
      </c>
      <c r="K13" t="s">
        <v>847</v>
      </c>
      <c r="L13" t="s">
        <v>848</v>
      </c>
      <c r="M13">
        <v>3434</v>
      </c>
      <c r="N13">
        <v>40301030</v>
      </c>
      <c r="O13" t="s">
        <v>2156</v>
      </c>
      <c r="Q13" t="s">
        <v>43</v>
      </c>
      <c r="R13" t="s">
        <v>44</v>
      </c>
      <c r="S13" t="s">
        <v>44</v>
      </c>
      <c r="W13" t="s">
        <v>37</v>
      </c>
      <c r="X13">
        <v>161.80000000000001</v>
      </c>
      <c r="Y13">
        <v>0.98080000000000001</v>
      </c>
      <c r="Z13">
        <v>408458000</v>
      </c>
      <c r="AA13">
        <v>64819605115.519997</v>
      </c>
      <c r="AB13">
        <v>1</v>
      </c>
      <c r="AC13">
        <v>1</v>
      </c>
      <c r="AF13">
        <v>408458000</v>
      </c>
      <c r="AG13">
        <v>64819605115.519997</v>
      </c>
      <c r="AH13">
        <v>1.03055244300563E-2</v>
      </c>
    </row>
    <row r="14" spans="1:40" x14ac:dyDescent="0.25">
      <c r="A14" t="s">
        <v>80</v>
      </c>
      <c r="B14" t="s">
        <v>79</v>
      </c>
      <c r="C14" t="s">
        <v>2151</v>
      </c>
      <c r="D14">
        <v>20221003</v>
      </c>
      <c r="E14" t="s">
        <v>1154</v>
      </c>
      <c r="F14" t="s">
        <v>1155</v>
      </c>
      <c r="G14" t="s">
        <v>1156</v>
      </c>
      <c r="H14">
        <v>20002101</v>
      </c>
      <c r="I14" t="s">
        <v>1157</v>
      </c>
      <c r="J14">
        <v>2019952</v>
      </c>
      <c r="K14" t="s">
        <v>1158</v>
      </c>
      <c r="L14">
        <v>2834901</v>
      </c>
      <c r="M14">
        <v>8343</v>
      </c>
      <c r="N14">
        <v>40301040</v>
      </c>
      <c r="O14" t="s">
        <v>2160</v>
      </c>
      <c r="Q14" t="s">
        <v>38</v>
      </c>
      <c r="R14" t="s">
        <v>39</v>
      </c>
      <c r="S14" t="s">
        <v>39</v>
      </c>
      <c r="W14" t="s">
        <v>40</v>
      </c>
      <c r="X14">
        <v>124.53</v>
      </c>
      <c r="Y14">
        <v>1</v>
      </c>
      <c r="Z14">
        <v>270296000</v>
      </c>
      <c r="AA14">
        <v>33659960880</v>
      </c>
      <c r="AB14">
        <v>1</v>
      </c>
      <c r="AC14">
        <v>1</v>
      </c>
      <c r="AF14">
        <v>270296000</v>
      </c>
      <c r="AG14">
        <v>33659960880</v>
      </c>
      <c r="AH14">
        <v>5.35152209806543E-3</v>
      </c>
    </row>
    <row r="15" spans="1:40" x14ac:dyDescent="0.25">
      <c r="A15" t="s">
        <v>80</v>
      </c>
      <c r="B15" t="s">
        <v>79</v>
      </c>
      <c r="C15" t="s">
        <v>2151</v>
      </c>
      <c r="D15">
        <v>20221003</v>
      </c>
      <c r="E15" t="s">
        <v>286</v>
      </c>
      <c r="F15" t="s">
        <v>287</v>
      </c>
      <c r="G15" t="s">
        <v>288</v>
      </c>
      <c r="H15">
        <v>25816109</v>
      </c>
      <c r="I15" t="s">
        <v>289</v>
      </c>
      <c r="J15">
        <v>2026082</v>
      </c>
      <c r="K15" t="s">
        <v>290</v>
      </c>
      <c r="L15">
        <v>144701</v>
      </c>
      <c r="M15">
        <v>4889</v>
      </c>
      <c r="N15">
        <v>40202010</v>
      </c>
      <c r="O15" t="s">
        <v>2159</v>
      </c>
      <c r="Q15" t="s">
        <v>38</v>
      </c>
      <c r="R15" t="s">
        <v>39</v>
      </c>
      <c r="S15" t="s">
        <v>39</v>
      </c>
      <c r="W15" t="s">
        <v>40</v>
      </c>
      <c r="X15">
        <v>134.91</v>
      </c>
      <c r="Y15">
        <v>1</v>
      </c>
      <c r="Z15">
        <v>749748000</v>
      </c>
      <c r="AA15">
        <v>101148502680</v>
      </c>
      <c r="AB15">
        <v>0.8</v>
      </c>
      <c r="AC15">
        <v>1</v>
      </c>
      <c r="AF15">
        <v>599798400</v>
      </c>
      <c r="AG15">
        <v>80918802144</v>
      </c>
      <c r="AH15">
        <v>1.28650998545842E-2</v>
      </c>
    </row>
    <row r="16" spans="1:40" x14ac:dyDescent="0.25">
      <c r="A16" t="s">
        <v>80</v>
      </c>
      <c r="B16" t="s">
        <v>79</v>
      </c>
      <c r="C16" t="s">
        <v>2151</v>
      </c>
      <c r="D16">
        <v>20221003</v>
      </c>
      <c r="E16" t="s">
        <v>197</v>
      </c>
      <c r="F16" t="s">
        <v>198</v>
      </c>
      <c r="G16" t="s">
        <v>199</v>
      </c>
      <c r="H16">
        <v>26874784</v>
      </c>
      <c r="I16" t="s">
        <v>200</v>
      </c>
      <c r="J16">
        <v>2027342</v>
      </c>
      <c r="K16" t="s">
        <v>201</v>
      </c>
      <c r="L16">
        <v>148701</v>
      </c>
      <c r="M16">
        <v>5153</v>
      </c>
      <c r="N16">
        <v>40301030</v>
      </c>
      <c r="O16" t="s">
        <v>2156</v>
      </c>
      <c r="Q16" t="s">
        <v>38</v>
      </c>
      <c r="R16" t="s">
        <v>39</v>
      </c>
      <c r="S16" t="s">
        <v>39</v>
      </c>
      <c r="W16" t="s">
        <v>40</v>
      </c>
      <c r="X16">
        <v>47.48</v>
      </c>
      <c r="Y16">
        <v>1</v>
      </c>
      <c r="Z16">
        <v>760416000</v>
      </c>
      <c r="AA16">
        <v>36104551680</v>
      </c>
      <c r="AB16">
        <v>1</v>
      </c>
      <c r="AC16">
        <v>1</v>
      </c>
      <c r="AF16">
        <v>760416000</v>
      </c>
      <c r="AG16">
        <v>36104551680</v>
      </c>
      <c r="AH16">
        <v>5.7401821364287103E-3</v>
      </c>
    </row>
    <row r="17" spans="1:34" x14ac:dyDescent="0.25">
      <c r="A17" t="s">
        <v>80</v>
      </c>
      <c r="B17" t="s">
        <v>79</v>
      </c>
      <c r="C17" t="s">
        <v>2151</v>
      </c>
      <c r="D17">
        <v>20221003</v>
      </c>
      <c r="E17" t="s">
        <v>580</v>
      </c>
      <c r="F17" t="s">
        <v>581</v>
      </c>
      <c r="G17" t="s">
        <v>582</v>
      </c>
      <c r="H17" t="s">
        <v>583</v>
      </c>
      <c r="I17" t="s">
        <v>584</v>
      </c>
      <c r="J17" t="s">
        <v>585</v>
      </c>
      <c r="K17" t="s">
        <v>586</v>
      </c>
      <c r="L17">
        <v>16470801</v>
      </c>
      <c r="M17">
        <v>42602</v>
      </c>
      <c r="N17">
        <v>40203010</v>
      </c>
      <c r="O17" t="s">
        <v>2157</v>
      </c>
      <c r="Q17" t="s">
        <v>38</v>
      </c>
      <c r="R17" t="s">
        <v>39</v>
      </c>
      <c r="S17" t="s">
        <v>39</v>
      </c>
      <c r="W17" t="s">
        <v>40</v>
      </c>
      <c r="X17">
        <v>251.95</v>
      </c>
      <c r="Y17">
        <v>1</v>
      </c>
      <c r="Z17">
        <v>108166000</v>
      </c>
      <c r="AA17">
        <v>27252423700</v>
      </c>
      <c r="AB17">
        <v>1</v>
      </c>
      <c r="AC17">
        <v>1</v>
      </c>
      <c r="AF17">
        <v>108166000</v>
      </c>
      <c r="AG17">
        <v>27252423700</v>
      </c>
      <c r="AH17">
        <v>4.3328020545338203E-3</v>
      </c>
    </row>
    <row r="18" spans="1:34" x14ac:dyDescent="0.25">
      <c r="A18" t="s">
        <v>80</v>
      </c>
      <c r="B18" t="s">
        <v>79</v>
      </c>
      <c r="C18" t="s">
        <v>2151</v>
      </c>
      <c r="D18">
        <v>20221003</v>
      </c>
      <c r="E18" t="s">
        <v>711</v>
      </c>
      <c r="F18" t="s">
        <v>712</v>
      </c>
      <c r="G18" t="s">
        <v>713</v>
      </c>
      <c r="H18" t="s">
        <v>714</v>
      </c>
      <c r="I18" t="s">
        <v>715</v>
      </c>
      <c r="J18" t="s">
        <v>716</v>
      </c>
      <c r="K18" t="s">
        <v>717</v>
      </c>
      <c r="L18">
        <v>322101</v>
      </c>
      <c r="M18">
        <v>4621</v>
      </c>
      <c r="N18">
        <v>40301010</v>
      </c>
      <c r="O18" t="s">
        <v>2158</v>
      </c>
      <c r="Q18" t="s">
        <v>38</v>
      </c>
      <c r="R18" t="s">
        <v>39</v>
      </c>
      <c r="S18" t="s">
        <v>39</v>
      </c>
      <c r="W18" t="s">
        <v>40</v>
      </c>
      <c r="X18">
        <v>267.87</v>
      </c>
      <c r="Y18">
        <v>1</v>
      </c>
      <c r="Z18">
        <v>210926000</v>
      </c>
      <c r="AA18">
        <v>56500747620</v>
      </c>
      <c r="AB18">
        <v>1</v>
      </c>
      <c r="AC18">
        <v>1</v>
      </c>
      <c r="AF18">
        <v>210926000</v>
      </c>
      <c r="AG18">
        <v>56500747620</v>
      </c>
      <c r="AH18">
        <v>8.9829278329704304E-3</v>
      </c>
    </row>
    <row r="19" spans="1:34" x14ac:dyDescent="0.25">
      <c r="A19" t="s">
        <v>80</v>
      </c>
      <c r="B19" t="s">
        <v>79</v>
      </c>
      <c r="C19" t="s">
        <v>2151</v>
      </c>
      <c r="D19">
        <v>20221003</v>
      </c>
      <c r="E19" t="s">
        <v>1217</v>
      </c>
      <c r="F19" t="s">
        <v>1218</v>
      </c>
      <c r="G19" t="s">
        <v>1219</v>
      </c>
      <c r="H19">
        <v>363576109</v>
      </c>
      <c r="I19" t="s">
        <v>1220</v>
      </c>
      <c r="J19">
        <v>2359506</v>
      </c>
      <c r="K19" t="s">
        <v>1221</v>
      </c>
      <c r="L19">
        <v>497301</v>
      </c>
      <c r="M19">
        <v>4320</v>
      </c>
      <c r="N19">
        <v>40301010</v>
      </c>
      <c r="O19" t="s">
        <v>2160</v>
      </c>
      <c r="Q19" t="s">
        <v>38</v>
      </c>
      <c r="R19" t="s">
        <v>39</v>
      </c>
      <c r="S19" t="s">
        <v>39</v>
      </c>
      <c r="W19" t="s">
        <v>40</v>
      </c>
      <c r="X19">
        <v>171.22</v>
      </c>
      <c r="Y19">
        <v>1</v>
      </c>
      <c r="Z19">
        <v>210336000</v>
      </c>
      <c r="AA19">
        <v>36013729920</v>
      </c>
      <c r="AB19">
        <v>1</v>
      </c>
      <c r="AC19">
        <v>1</v>
      </c>
      <c r="AF19">
        <v>210336000</v>
      </c>
      <c r="AG19">
        <v>36013729920</v>
      </c>
      <c r="AH19">
        <v>5.7257425873942398E-3</v>
      </c>
    </row>
    <row r="20" spans="1:34" x14ac:dyDescent="0.25">
      <c r="A20" t="s">
        <v>80</v>
      </c>
      <c r="B20" t="s">
        <v>79</v>
      </c>
      <c r="C20" t="s">
        <v>2151</v>
      </c>
      <c r="D20">
        <v>20221003</v>
      </c>
      <c r="E20" t="s">
        <v>346</v>
      </c>
      <c r="F20" t="s">
        <v>347</v>
      </c>
      <c r="G20" t="s">
        <v>348</v>
      </c>
      <c r="I20" t="s">
        <v>349</v>
      </c>
      <c r="J20">
        <v>4056719</v>
      </c>
      <c r="K20" t="s">
        <v>350</v>
      </c>
      <c r="L20" t="s">
        <v>351</v>
      </c>
      <c r="M20">
        <v>800</v>
      </c>
      <c r="N20">
        <v>40301030</v>
      </c>
      <c r="O20" t="s">
        <v>2156</v>
      </c>
      <c r="Q20" t="s">
        <v>51</v>
      </c>
      <c r="R20" t="s">
        <v>52</v>
      </c>
      <c r="S20" t="s">
        <v>52</v>
      </c>
      <c r="W20" t="s">
        <v>37</v>
      </c>
      <c r="X20">
        <v>14.02</v>
      </c>
      <c r="Y20">
        <v>0.98080000000000001</v>
      </c>
      <c r="Z20">
        <v>1586594000</v>
      </c>
      <c r="AA20">
        <v>21816962160.703999</v>
      </c>
      <c r="AB20">
        <v>0.76</v>
      </c>
      <c r="AC20">
        <v>1</v>
      </c>
      <c r="AF20">
        <v>1205811440</v>
      </c>
      <c r="AG20">
        <v>16580891242.135</v>
      </c>
      <c r="AH20">
        <v>2.6361589130850199E-3</v>
      </c>
    </row>
    <row r="21" spans="1:34" x14ac:dyDescent="0.25">
      <c r="A21" t="s">
        <v>80</v>
      </c>
      <c r="B21" t="s">
        <v>79</v>
      </c>
      <c r="C21" t="s">
        <v>2151</v>
      </c>
      <c r="D21">
        <v>20221003</v>
      </c>
      <c r="E21" t="s">
        <v>737</v>
      </c>
      <c r="F21" t="s">
        <v>738</v>
      </c>
      <c r="G21" t="s">
        <v>739</v>
      </c>
      <c r="H21" t="s">
        <v>740</v>
      </c>
      <c r="I21" t="s">
        <v>741</v>
      </c>
      <c r="J21">
        <v>2331430</v>
      </c>
      <c r="K21" t="s">
        <v>742</v>
      </c>
      <c r="L21">
        <v>15705701</v>
      </c>
      <c r="M21">
        <v>40219</v>
      </c>
      <c r="N21">
        <v>40301030</v>
      </c>
      <c r="O21" t="s">
        <v>2154</v>
      </c>
      <c r="Q21" t="s">
        <v>38</v>
      </c>
      <c r="R21" t="s">
        <v>39</v>
      </c>
      <c r="S21" t="s">
        <v>39</v>
      </c>
      <c r="W21" t="s">
        <v>40</v>
      </c>
      <c r="X21">
        <v>145.27000000000001</v>
      </c>
      <c r="Y21">
        <v>1</v>
      </c>
      <c r="Z21">
        <v>53209000</v>
      </c>
      <c r="AA21">
        <v>7729671430</v>
      </c>
      <c r="AB21">
        <v>1</v>
      </c>
      <c r="AC21">
        <v>1</v>
      </c>
      <c r="AF21">
        <v>53209000</v>
      </c>
      <c r="AG21">
        <v>7729671430</v>
      </c>
      <c r="AH21">
        <v>1.2289232187732101E-3</v>
      </c>
    </row>
    <row r="22" spans="1:34" x14ac:dyDescent="0.25">
      <c r="A22" t="s">
        <v>80</v>
      </c>
      <c r="B22" t="s">
        <v>79</v>
      </c>
      <c r="C22" t="s">
        <v>2151</v>
      </c>
      <c r="D22">
        <v>20221003</v>
      </c>
      <c r="E22" t="s">
        <v>854</v>
      </c>
      <c r="F22" t="s">
        <v>855</v>
      </c>
      <c r="G22" t="s">
        <v>856</v>
      </c>
      <c r="I22" t="s">
        <v>857</v>
      </c>
      <c r="J22" t="s">
        <v>858</v>
      </c>
      <c r="K22" t="s">
        <v>859</v>
      </c>
      <c r="L22" t="s">
        <v>860</v>
      </c>
      <c r="M22">
        <v>3190</v>
      </c>
      <c r="N22">
        <v>40301030</v>
      </c>
      <c r="O22" t="s">
        <v>2154</v>
      </c>
      <c r="Q22" t="s">
        <v>53</v>
      </c>
      <c r="R22" t="s">
        <v>54</v>
      </c>
      <c r="S22" t="s">
        <v>54</v>
      </c>
      <c r="W22" t="s">
        <v>55</v>
      </c>
      <c r="X22">
        <v>3.8820000000000001</v>
      </c>
      <c r="Y22">
        <v>1.1154999999999999</v>
      </c>
      <c r="Z22">
        <v>2802765000</v>
      </c>
      <c r="AA22">
        <v>12137012275.815001</v>
      </c>
      <c r="AB22">
        <v>1</v>
      </c>
      <c r="AC22">
        <v>1</v>
      </c>
      <c r="AF22">
        <v>2802765000</v>
      </c>
      <c r="AG22">
        <v>12137012275.815001</v>
      </c>
      <c r="AH22">
        <v>1.9296365087907101E-3</v>
      </c>
    </row>
    <row r="23" spans="1:34" x14ac:dyDescent="0.25">
      <c r="A23" t="s">
        <v>80</v>
      </c>
      <c r="B23" t="s">
        <v>79</v>
      </c>
      <c r="C23" t="s">
        <v>2151</v>
      </c>
      <c r="D23">
        <v>20221003</v>
      </c>
      <c r="E23" t="s">
        <v>593</v>
      </c>
      <c r="F23" t="s">
        <v>594</v>
      </c>
      <c r="G23" t="s">
        <v>595</v>
      </c>
      <c r="I23" t="s">
        <v>596</v>
      </c>
      <c r="J23" t="s">
        <v>597</v>
      </c>
      <c r="K23" t="s">
        <v>598</v>
      </c>
      <c r="L23" t="s">
        <v>599</v>
      </c>
      <c r="M23">
        <v>49072</v>
      </c>
      <c r="N23">
        <v>40203040</v>
      </c>
      <c r="O23" t="s">
        <v>2152</v>
      </c>
      <c r="Q23" t="s">
        <v>32</v>
      </c>
      <c r="R23" t="s">
        <v>33</v>
      </c>
      <c r="S23" t="s">
        <v>33</v>
      </c>
      <c r="W23" t="s">
        <v>34</v>
      </c>
      <c r="X23">
        <v>13.05</v>
      </c>
      <c r="Y23">
        <v>0.18543414769829999</v>
      </c>
      <c r="Z23">
        <v>6099000000</v>
      </c>
      <c r="AA23">
        <v>14759065411.8957</v>
      </c>
      <c r="AB23">
        <v>1</v>
      </c>
      <c r="AC23">
        <v>1</v>
      </c>
      <c r="AF23">
        <v>6099000000</v>
      </c>
      <c r="AG23">
        <v>14759065411.8957</v>
      </c>
      <c r="AH23">
        <v>2.3465108881182101E-3</v>
      </c>
    </row>
    <row r="24" spans="1:34" x14ac:dyDescent="0.25">
      <c r="A24" t="s">
        <v>80</v>
      </c>
      <c r="B24" t="s">
        <v>79</v>
      </c>
      <c r="C24" t="s">
        <v>2151</v>
      </c>
      <c r="D24">
        <v>20221003</v>
      </c>
      <c r="E24" t="s">
        <v>946</v>
      </c>
      <c r="F24" t="s">
        <v>947</v>
      </c>
      <c r="G24" t="s">
        <v>948</v>
      </c>
      <c r="I24" t="s">
        <v>949</v>
      </c>
      <c r="J24">
        <v>7309681</v>
      </c>
      <c r="K24" t="s">
        <v>950</v>
      </c>
      <c r="L24" t="s">
        <v>951</v>
      </c>
      <c r="M24">
        <v>9109</v>
      </c>
      <c r="N24">
        <v>40101010</v>
      </c>
      <c r="O24" t="s">
        <v>2153</v>
      </c>
      <c r="Q24" t="s">
        <v>35</v>
      </c>
      <c r="R24" t="s">
        <v>36</v>
      </c>
      <c r="S24" t="s">
        <v>36</v>
      </c>
      <c r="W24" t="s">
        <v>37</v>
      </c>
      <c r="X24">
        <v>43.604999999999997</v>
      </c>
      <c r="Y24">
        <v>0.98080000000000001</v>
      </c>
      <c r="Z24">
        <v>1234332000</v>
      </c>
      <c r="AA24">
        <v>52789644360.288002</v>
      </c>
      <c r="AB24">
        <v>0.92</v>
      </c>
      <c r="AC24">
        <v>1</v>
      </c>
      <c r="AF24">
        <v>1135585440</v>
      </c>
      <c r="AG24">
        <v>48566472811.464897</v>
      </c>
      <c r="AH24">
        <v>7.7214751794342697E-3</v>
      </c>
    </row>
    <row r="25" spans="1:34" x14ac:dyDescent="0.25">
      <c r="A25" t="s">
        <v>80</v>
      </c>
      <c r="B25" t="s">
        <v>79</v>
      </c>
      <c r="C25" t="s">
        <v>2151</v>
      </c>
      <c r="D25">
        <v>20221003</v>
      </c>
      <c r="E25" t="s">
        <v>291</v>
      </c>
      <c r="F25" t="s">
        <v>292</v>
      </c>
      <c r="G25" t="s">
        <v>293</v>
      </c>
      <c r="I25" t="s">
        <v>294</v>
      </c>
      <c r="J25">
        <v>7124594</v>
      </c>
      <c r="K25" t="s">
        <v>295</v>
      </c>
      <c r="L25" t="s">
        <v>296</v>
      </c>
      <c r="M25">
        <v>2726</v>
      </c>
      <c r="N25">
        <v>40301030</v>
      </c>
      <c r="O25" t="s">
        <v>2156</v>
      </c>
      <c r="Q25" t="s">
        <v>48</v>
      </c>
      <c r="R25" t="s">
        <v>49</v>
      </c>
      <c r="S25" t="s">
        <v>49</v>
      </c>
      <c r="W25" t="s">
        <v>50</v>
      </c>
      <c r="X25">
        <v>126.7</v>
      </c>
      <c r="Y25">
        <v>1.0137875101378799</v>
      </c>
      <c r="Z25">
        <v>45800000</v>
      </c>
      <c r="AA25">
        <v>5882866991.0786896</v>
      </c>
      <c r="AB25">
        <v>1</v>
      </c>
      <c r="AC25">
        <v>1</v>
      </c>
      <c r="AF25">
        <v>45800000</v>
      </c>
      <c r="AG25">
        <v>5882866991.0786896</v>
      </c>
      <c r="AH25">
        <v>9.3530390052958803E-4</v>
      </c>
    </row>
    <row r="26" spans="1:34" x14ac:dyDescent="0.25">
      <c r="A26" t="s">
        <v>80</v>
      </c>
      <c r="B26" t="s">
        <v>79</v>
      </c>
      <c r="C26" t="s">
        <v>2151</v>
      </c>
      <c r="D26">
        <v>20221003</v>
      </c>
      <c r="E26" t="s">
        <v>124</v>
      </c>
      <c r="F26" t="s">
        <v>125</v>
      </c>
      <c r="G26" t="s">
        <v>126</v>
      </c>
      <c r="H26" t="s">
        <v>127</v>
      </c>
      <c r="I26" t="s">
        <v>128</v>
      </c>
      <c r="J26">
        <v>2082567</v>
      </c>
      <c r="K26" t="s">
        <v>129</v>
      </c>
      <c r="L26">
        <v>6106790</v>
      </c>
      <c r="M26">
        <v>38016</v>
      </c>
      <c r="N26">
        <v>40101010</v>
      </c>
      <c r="O26" t="s">
        <v>2153</v>
      </c>
      <c r="Q26" t="s">
        <v>38</v>
      </c>
      <c r="R26" t="s">
        <v>130</v>
      </c>
      <c r="S26" t="s">
        <v>39</v>
      </c>
      <c r="W26" t="s">
        <v>40</v>
      </c>
      <c r="X26">
        <v>24.37</v>
      </c>
      <c r="Y26">
        <v>1</v>
      </c>
      <c r="Z26">
        <v>113031000</v>
      </c>
      <c r="AA26">
        <v>2754565470</v>
      </c>
      <c r="AB26">
        <v>1</v>
      </c>
      <c r="AC26">
        <v>1</v>
      </c>
      <c r="AF26">
        <v>113031000</v>
      </c>
      <c r="AG26">
        <v>2754565470</v>
      </c>
      <c r="AH26">
        <v>4.3794221971398098E-4</v>
      </c>
    </row>
    <row r="27" spans="1:34" x14ac:dyDescent="0.25">
      <c r="A27" t="s">
        <v>80</v>
      </c>
      <c r="B27" t="s">
        <v>79</v>
      </c>
      <c r="C27" t="s">
        <v>2151</v>
      </c>
      <c r="D27">
        <v>20221003</v>
      </c>
      <c r="E27" t="s">
        <v>668</v>
      </c>
      <c r="F27" t="s">
        <v>669</v>
      </c>
      <c r="G27" t="s">
        <v>670</v>
      </c>
      <c r="I27" t="s">
        <v>671</v>
      </c>
      <c r="J27">
        <v>5501906</v>
      </c>
      <c r="K27" t="s">
        <v>672</v>
      </c>
      <c r="L27" t="s">
        <v>673</v>
      </c>
      <c r="M27">
        <v>2583</v>
      </c>
      <c r="N27">
        <v>40101010</v>
      </c>
      <c r="O27" t="s">
        <v>2153</v>
      </c>
      <c r="Q27" t="s">
        <v>59</v>
      </c>
      <c r="R27" t="s">
        <v>60</v>
      </c>
      <c r="S27" t="s">
        <v>60</v>
      </c>
      <c r="W27" t="s">
        <v>37</v>
      </c>
      <c r="X27">
        <v>4.6204999999999998</v>
      </c>
      <c r="Y27">
        <v>0.98080000000000001</v>
      </c>
      <c r="Z27">
        <v>6667887000</v>
      </c>
      <c r="AA27">
        <v>30217439623.3368</v>
      </c>
      <c r="AB27">
        <v>1</v>
      </c>
      <c r="AC27">
        <v>1</v>
      </c>
      <c r="AF27">
        <v>6667887000</v>
      </c>
      <c r="AG27">
        <v>30217439623.3368</v>
      </c>
      <c r="AH27">
        <v>4.8042033223909299E-3</v>
      </c>
    </row>
    <row r="28" spans="1:34" x14ac:dyDescent="0.25">
      <c r="A28" t="s">
        <v>80</v>
      </c>
      <c r="B28" t="s">
        <v>79</v>
      </c>
      <c r="C28" t="s">
        <v>2151</v>
      </c>
      <c r="D28">
        <v>20221003</v>
      </c>
      <c r="E28" t="s">
        <v>214</v>
      </c>
      <c r="F28" t="s">
        <v>215</v>
      </c>
      <c r="G28" t="s">
        <v>216</v>
      </c>
      <c r="H28">
        <v>59460303</v>
      </c>
      <c r="I28" t="s">
        <v>217</v>
      </c>
      <c r="J28" t="s">
        <v>218</v>
      </c>
      <c r="K28" t="s">
        <v>219</v>
      </c>
      <c r="L28">
        <v>3045290</v>
      </c>
      <c r="M28">
        <v>37995</v>
      </c>
      <c r="N28">
        <v>40101010</v>
      </c>
      <c r="O28" t="s">
        <v>2153</v>
      </c>
      <c r="Q28" t="s">
        <v>38</v>
      </c>
      <c r="R28" t="s">
        <v>33</v>
      </c>
      <c r="S28" t="s">
        <v>39</v>
      </c>
      <c r="W28" t="s">
        <v>40</v>
      </c>
      <c r="X28">
        <v>3.68</v>
      </c>
      <c r="Y28">
        <v>1</v>
      </c>
      <c r="Z28">
        <v>5320094000</v>
      </c>
      <c r="AA28">
        <v>19577945920</v>
      </c>
      <c r="AB28">
        <v>1</v>
      </c>
      <c r="AC28">
        <v>1</v>
      </c>
      <c r="AF28">
        <v>5320094000</v>
      </c>
      <c r="AG28">
        <v>19577945920</v>
      </c>
      <c r="AH28">
        <v>3.1126539510585999E-3</v>
      </c>
    </row>
    <row r="29" spans="1:34" x14ac:dyDescent="0.25">
      <c r="A29" t="s">
        <v>80</v>
      </c>
      <c r="B29" t="s">
        <v>79</v>
      </c>
      <c r="C29" t="s">
        <v>2151</v>
      </c>
      <c r="D29">
        <v>20221003</v>
      </c>
      <c r="E29" t="s">
        <v>226</v>
      </c>
      <c r="F29" t="s">
        <v>227</v>
      </c>
      <c r="G29" t="s">
        <v>228</v>
      </c>
      <c r="H29" t="s">
        <v>229</v>
      </c>
      <c r="I29" t="s">
        <v>230</v>
      </c>
      <c r="J29">
        <v>2136646</v>
      </c>
      <c r="K29" t="s">
        <v>231</v>
      </c>
      <c r="L29">
        <v>3021890</v>
      </c>
      <c r="M29">
        <v>38013</v>
      </c>
      <c r="N29">
        <v>40101010</v>
      </c>
      <c r="O29" t="s">
        <v>2153</v>
      </c>
      <c r="Q29" t="s">
        <v>38</v>
      </c>
      <c r="R29" t="s">
        <v>137</v>
      </c>
      <c r="S29" t="s">
        <v>39</v>
      </c>
      <c r="W29" t="s">
        <v>40</v>
      </c>
      <c r="X29">
        <v>14.01</v>
      </c>
      <c r="Y29">
        <v>1</v>
      </c>
      <c r="Z29">
        <v>471115000</v>
      </c>
      <c r="AA29">
        <v>6600321150</v>
      </c>
      <c r="AB29">
        <v>0.33</v>
      </c>
      <c r="AC29">
        <v>1</v>
      </c>
      <c r="AF29">
        <v>155467950</v>
      </c>
      <c r="AG29">
        <v>2178105979.5</v>
      </c>
      <c r="AH29">
        <v>3.4629221117569802E-4</v>
      </c>
    </row>
    <row r="30" spans="1:34" x14ac:dyDescent="0.25">
      <c r="A30" t="s">
        <v>80</v>
      </c>
      <c r="B30" t="s">
        <v>79</v>
      </c>
      <c r="C30" t="s">
        <v>2151</v>
      </c>
      <c r="D30">
        <v>20221003</v>
      </c>
      <c r="E30" t="s">
        <v>718</v>
      </c>
      <c r="F30" t="s">
        <v>719</v>
      </c>
      <c r="G30" t="s">
        <v>720</v>
      </c>
      <c r="I30" t="s">
        <v>721</v>
      </c>
      <c r="J30">
        <v>5705946</v>
      </c>
      <c r="K30" t="s">
        <v>722</v>
      </c>
      <c r="L30" t="s">
        <v>723</v>
      </c>
      <c r="M30">
        <v>2576</v>
      </c>
      <c r="N30">
        <v>40101010</v>
      </c>
      <c r="O30" t="s">
        <v>2153</v>
      </c>
      <c r="Q30" t="s">
        <v>59</v>
      </c>
      <c r="R30" t="s">
        <v>60</v>
      </c>
      <c r="S30" t="s">
        <v>60</v>
      </c>
      <c r="W30" t="s">
        <v>37</v>
      </c>
      <c r="X30">
        <v>2.3975</v>
      </c>
      <c r="Y30">
        <v>0.98080000000000001</v>
      </c>
      <c r="Z30">
        <v>16794402000</v>
      </c>
      <c r="AA30">
        <v>39491498882.136002</v>
      </c>
      <c r="AB30">
        <v>1</v>
      </c>
      <c r="AC30">
        <v>1</v>
      </c>
      <c r="AF30">
        <v>16794402000</v>
      </c>
      <c r="AG30">
        <v>39491498882.136002</v>
      </c>
      <c r="AH30">
        <v>6.2786653171379696E-3</v>
      </c>
    </row>
    <row r="31" spans="1:34" x14ac:dyDescent="0.25">
      <c r="A31" t="s">
        <v>80</v>
      </c>
      <c r="B31" t="s">
        <v>79</v>
      </c>
      <c r="C31" t="s">
        <v>2151</v>
      </c>
      <c r="D31">
        <v>20221003</v>
      </c>
      <c r="E31" t="s">
        <v>131</v>
      </c>
      <c r="F31" t="s">
        <v>132</v>
      </c>
      <c r="G31" t="s">
        <v>133</v>
      </c>
      <c r="I31" t="s">
        <v>134</v>
      </c>
      <c r="J31">
        <v>2100845</v>
      </c>
      <c r="K31" t="s">
        <v>136</v>
      </c>
      <c r="L31" t="s">
        <v>138</v>
      </c>
      <c r="M31">
        <v>36141</v>
      </c>
      <c r="N31">
        <v>40101010</v>
      </c>
      <c r="O31" t="s">
        <v>2153</v>
      </c>
      <c r="Q31" t="s">
        <v>135</v>
      </c>
      <c r="R31" t="s">
        <v>137</v>
      </c>
      <c r="S31" t="s">
        <v>137</v>
      </c>
      <c r="W31" t="s">
        <v>139</v>
      </c>
      <c r="X31">
        <v>85.17</v>
      </c>
      <c r="Y31">
        <v>1.0330525152199999E-3</v>
      </c>
      <c r="Z31">
        <v>101017081000</v>
      </c>
      <c r="AA31">
        <v>8887996228.0479794</v>
      </c>
      <c r="AB31">
        <v>0.43</v>
      </c>
      <c r="AC31">
        <v>1</v>
      </c>
      <c r="AF31">
        <v>43437344830</v>
      </c>
      <c r="AG31">
        <v>3821838378.0606298</v>
      </c>
      <c r="AH31">
        <v>6.0762555869690697E-4</v>
      </c>
    </row>
    <row r="32" spans="1:34" x14ac:dyDescent="0.25">
      <c r="A32" t="s">
        <v>80</v>
      </c>
      <c r="B32" t="s">
        <v>79</v>
      </c>
      <c r="C32" t="s">
        <v>2151</v>
      </c>
      <c r="D32">
        <v>20221003</v>
      </c>
      <c r="E32" t="s">
        <v>90</v>
      </c>
      <c r="F32" t="s">
        <v>91</v>
      </c>
      <c r="G32" t="s">
        <v>92</v>
      </c>
      <c r="I32" t="s">
        <v>93</v>
      </c>
      <c r="J32">
        <v>2328595</v>
      </c>
      <c r="K32" t="s">
        <v>94</v>
      </c>
      <c r="L32" t="s">
        <v>95</v>
      </c>
      <c r="M32">
        <v>6123</v>
      </c>
      <c r="N32">
        <v>40101010</v>
      </c>
      <c r="O32" t="s">
        <v>2153</v>
      </c>
      <c r="Q32" t="s">
        <v>32</v>
      </c>
      <c r="R32" t="s">
        <v>33</v>
      </c>
      <c r="S32" t="s">
        <v>33</v>
      </c>
      <c r="W32" t="s">
        <v>34</v>
      </c>
      <c r="X32">
        <v>38.520000000000003</v>
      </c>
      <c r="Y32">
        <v>0.18543414769829999</v>
      </c>
      <c r="Z32">
        <v>2865417000</v>
      </c>
      <c r="AA32">
        <v>20467454052.199799</v>
      </c>
      <c r="AB32">
        <v>0.5</v>
      </c>
      <c r="AC32">
        <v>1</v>
      </c>
      <c r="AF32">
        <v>1432708500</v>
      </c>
      <c r="AG32">
        <v>10233727026.099899</v>
      </c>
      <c r="AH32">
        <v>1.62703743242565E-3</v>
      </c>
    </row>
    <row r="33" spans="1:37" x14ac:dyDescent="0.25">
      <c r="A33" t="s">
        <v>80</v>
      </c>
      <c r="B33" t="s">
        <v>79</v>
      </c>
      <c r="C33" t="s">
        <v>2151</v>
      </c>
      <c r="D33">
        <v>20221003</v>
      </c>
      <c r="E33" t="s">
        <v>767</v>
      </c>
      <c r="F33" t="s">
        <v>768</v>
      </c>
      <c r="G33" t="s">
        <v>769</v>
      </c>
      <c r="H33">
        <v>60505104</v>
      </c>
      <c r="I33" t="s">
        <v>770</v>
      </c>
      <c r="J33">
        <v>2295677</v>
      </c>
      <c r="K33" t="s">
        <v>771</v>
      </c>
      <c r="L33">
        <v>764701</v>
      </c>
      <c r="M33">
        <v>6047</v>
      </c>
      <c r="N33">
        <v>40101010</v>
      </c>
      <c r="O33" t="s">
        <v>2153</v>
      </c>
      <c r="Q33" t="s">
        <v>38</v>
      </c>
      <c r="R33" t="s">
        <v>39</v>
      </c>
      <c r="S33" t="s">
        <v>39</v>
      </c>
      <c r="W33" t="s">
        <v>40</v>
      </c>
      <c r="X33">
        <v>30.2</v>
      </c>
      <c r="Y33">
        <v>1</v>
      </c>
      <c r="Z33">
        <v>8035239000</v>
      </c>
      <c r="AA33">
        <v>242664217800</v>
      </c>
      <c r="AB33">
        <v>0.87</v>
      </c>
      <c r="AC33">
        <v>1</v>
      </c>
      <c r="AF33">
        <v>6990657930</v>
      </c>
      <c r="AG33">
        <v>211117869486</v>
      </c>
      <c r="AH33">
        <v>3.35651591479455E-2</v>
      </c>
    </row>
    <row r="34" spans="1:37" x14ac:dyDescent="0.25">
      <c r="A34" t="s">
        <v>80</v>
      </c>
      <c r="B34" t="s">
        <v>79</v>
      </c>
      <c r="C34" t="s">
        <v>2151</v>
      </c>
      <c r="D34">
        <v>20221003</v>
      </c>
      <c r="E34" t="s">
        <v>694</v>
      </c>
      <c r="F34" t="s">
        <v>695</v>
      </c>
      <c r="G34" t="s">
        <v>696</v>
      </c>
      <c r="I34" t="s">
        <v>697</v>
      </c>
      <c r="J34" t="s">
        <v>698</v>
      </c>
      <c r="K34">
        <v>3988</v>
      </c>
      <c r="L34" t="s">
        <v>699</v>
      </c>
      <c r="M34">
        <v>43478</v>
      </c>
      <c r="N34">
        <v>40101010</v>
      </c>
      <c r="O34" t="s">
        <v>2153</v>
      </c>
      <c r="Q34" t="s">
        <v>70</v>
      </c>
      <c r="R34" t="s">
        <v>250</v>
      </c>
      <c r="S34" t="s">
        <v>71</v>
      </c>
      <c r="W34" t="s">
        <v>72</v>
      </c>
      <c r="X34">
        <v>2.57</v>
      </c>
      <c r="Y34">
        <v>0.12738934642895999</v>
      </c>
      <c r="Z34">
        <v>83622276000</v>
      </c>
      <c r="AA34">
        <v>27377148812.4132</v>
      </c>
      <c r="AB34">
        <v>0.93</v>
      </c>
      <c r="AC34">
        <v>1</v>
      </c>
      <c r="AF34">
        <v>77768716680</v>
      </c>
      <c r="AG34">
        <v>25460748395.544201</v>
      </c>
      <c r="AH34">
        <v>4.04794759440728E-3</v>
      </c>
    </row>
    <row r="35" spans="1:37" x14ac:dyDescent="0.25">
      <c r="A35" t="s">
        <v>80</v>
      </c>
      <c r="B35" t="s">
        <v>79</v>
      </c>
      <c r="C35" t="s">
        <v>2151</v>
      </c>
      <c r="D35">
        <v>20221003</v>
      </c>
      <c r="E35" t="s">
        <v>325</v>
      </c>
      <c r="F35" t="s">
        <v>326</v>
      </c>
      <c r="G35" t="s">
        <v>327</v>
      </c>
      <c r="H35">
        <v>63671101</v>
      </c>
      <c r="I35" t="s">
        <v>328</v>
      </c>
      <c r="J35">
        <v>2076009</v>
      </c>
      <c r="K35" t="s">
        <v>329</v>
      </c>
      <c r="L35" t="s">
        <v>330</v>
      </c>
      <c r="M35">
        <v>3633</v>
      </c>
      <c r="N35">
        <v>40101010</v>
      </c>
      <c r="O35" t="s">
        <v>2153</v>
      </c>
      <c r="Q35" t="s">
        <v>56</v>
      </c>
      <c r="R35" t="s">
        <v>57</v>
      </c>
      <c r="S35" t="s">
        <v>57</v>
      </c>
      <c r="W35" t="s">
        <v>58</v>
      </c>
      <c r="X35">
        <v>121.07</v>
      </c>
      <c r="Y35">
        <v>0.72416539937722002</v>
      </c>
      <c r="Z35">
        <v>674493000</v>
      </c>
      <c r="AA35">
        <v>59135974733.869301</v>
      </c>
      <c r="AB35">
        <v>1</v>
      </c>
      <c r="AC35">
        <v>1</v>
      </c>
      <c r="AF35">
        <v>674493000</v>
      </c>
      <c r="AG35">
        <v>59135974733.869301</v>
      </c>
      <c r="AH35">
        <v>9.4018967136405406E-3</v>
      </c>
    </row>
    <row r="36" spans="1:37" x14ac:dyDescent="0.25">
      <c r="A36" t="s">
        <v>80</v>
      </c>
      <c r="B36" t="s">
        <v>79</v>
      </c>
      <c r="C36" t="s">
        <v>2151</v>
      </c>
      <c r="D36">
        <v>20221003</v>
      </c>
      <c r="E36" t="s">
        <v>785</v>
      </c>
      <c r="F36" t="s">
        <v>786</v>
      </c>
      <c r="G36" t="s">
        <v>787</v>
      </c>
      <c r="H36">
        <v>64149107</v>
      </c>
      <c r="I36" t="s">
        <v>788</v>
      </c>
      <c r="J36">
        <v>2076281</v>
      </c>
      <c r="K36" t="s">
        <v>789</v>
      </c>
      <c r="L36" t="s">
        <v>790</v>
      </c>
      <c r="M36">
        <v>3632</v>
      </c>
      <c r="N36">
        <v>40101010</v>
      </c>
      <c r="O36" t="s">
        <v>2153</v>
      </c>
      <c r="Q36" t="s">
        <v>56</v>
      </c>
      <c r="R36" t="s">
        <v>57</v>
      </c>
      <c r="S36" t="s">
        <v>57</v>
      </c>
      <c r="W36" t="s">
        <v>58</v>
      </c>
      <c r="X36">
        <v>65.7</v>
      </c>
      <c r="Y36">
        <v>0.72416539937722002</v>
      </c>
      <c r="Z36">
        <v>1192907000</v>
      </c>
      <c r="AA36">
        <v>56755731696.719704</v>
      </c>
      <c r="AB36">
        <v>1</v>
      </c>
      <c r="AC36">
        <v>1</v>
      </c>
      <c r="AF36">
        <v>1192907000</v>
      </c>
      <c r="AG36">
        <v>56755731696.719704</v>
      </c>
      <c r="AH36">
        <v>9.0234671825580592E-3</v>
      </c>
      <c r="AK36">
        <v>1.03</v>
      </c>
    </row>
    <row r="37" spans="1:37" x14ac:dyDescent="0.25">
      <c r="A37" t="s">
        <v>80</v>
      </c>
      <c r="B37" t="s">
        <v>79</v>
      </c>
      <c r="C37" t="s">
        <v>2151</v>
      </c>
      <c r="D37">
        <v>20221003</v>
      </c>
      <c r="E37" t="s">
        <v>488</v>
      </c>
      <c r="F37" t="s">
        <v>489</v>
      </c>
      <c r="G37" t="s">
        <v>490</v>
      </c>
      <c r="I37" t="s">
        <v>491</v>
      </c>
      <c r="J37">
        <v>3134865</v>
      </c>
      <c r="K37" t="s">
        <v>492</v>
      </c>
      <c r="L37" t="s">
        <v>493</v>
      </c>
      <c r="M37">
        <v>2950</v>
      </c>
      <c r="N37">
        <v>40101010</v>
      </c>
      <c r="O37" t="s">
        <v>2153</v>
      </c>
      <c r="Q37" t="s">
        <v>53</v>
      </c>
      <c r="R37" t="s">
        <v>54</v>
      </c>
      <c r="S37" t="s">
        <v>54</v>
      </c>
      <c r="W37" t="s">
        <v>55</v>
      </c>
      <c r="X37">
        <v>1.4430000000000001</v>
      </c>
      <c r="Y37">
        <v>1.1154999999999999</v>
      </c>
      <c r="Z37">
        <v>16769308000</v>
      </c>
      <c r="AA37">
        <v>26992993315.782001</v>
      </c>
      <c r="AB37">
        <v>0.95</v>
      </c>
      <c r="AC37">
        <v>1</v>
      </c>
      <c r="AF37">
        <v>15930842600</v>
      </c>
      <c r="AG37">
        <v>25643343649.992901</v>
      </c>
      <c r="AH37">
        <v>4.0769780066132596E-3</v>
      </c>
    </row>
    <row r="38" spans="1:37" x14ac:dyDescent="0.25">
      <c r="A38" t="s">
        <v>80</v>
      </c>
      <c r="B38" t="s">
        <v>79</v>
      </c>
      <c r="C38" t="s">
        <v>2151</v>
      </c>
      <c r="D38">
        <v>20221003</v>
      </c>
      <c r="E38" t="s">
        <v>1097</v>
      </c>
      <c r="F38" t="s">
        <v>1098</v>
      </c>
      <c r="G38" t="s">
        <v>1099</v>
      </c>
      <c r="H38">
        <v>84670702</v>
      </c>
      <c r="I38" t="s">
        <v>1100</v>
      </c>
      <c r="J38">
        <v>2073390</v>
      </c>
      <c r="K38" t="s">
        <v>1101</v>
      </c>
      <c r="L38">
        <v>217602</v>
      </c>
      <c r="M38">
        <v>19825</v>
      </c>
      <c r="N38">
        <v>40201030</v>
      </c>
      <c r="O38" t="s">
        <v>2161</v>
      </c>
      <c r="Q38" t="s">
        <v>38</v>
      </c>
      <c r="R38" t="s">
        <v>39</v>
      </c>
      <c r="S38" t="s">
        <v>39</v>
      </c>
      <c r="W38" t="s">
        <v>40</v>
      </c>
      <c r="X38">
        <v>267.02</v>
      </c>
      <c r="Y38">
        <v>1</v>
      </c>
      <c r="Z38">
        <v>2201012000</v>
      </c>
      <c r="AA38">
        <v>587714224240</v>
      </c>
      <c r="AB38">
        <v>0.82</v>
      </c>
      <c r="AC38">
        <v>1</v>
      </c>
      <c r="AF38">
        <v>1804829840</v>
      </c>
      <c r="AG38">
        <v>481925663876.79999</v>
      </c>
      <c r="AH38">
        <v>7.6620286311561106E-2</v>
      </c>
    </row>
    <row r="39" spans="1:37" x14ac:dyDescent="0.25">
      <c r="A39" t="s">
        <v>80</v>
      </c>
      <c r="B39" t="s">
        <v>79</v>
      </c>
      <c r="C39" t="s">
        <v>2151</v>
      </c>
      <c r="D39">
        <v>20221003</v>
      </c>
      <c r="E39" t="s">
        <v>1258</v>
      </c>
      <c r="F39" t="s">
        <v>1259</v>
      </c>
      <c r="G39" t="s">
        <v>1260</v>
      </c>
      <c r="H39" t="s">
        <v>1261</v>
      </c>
      <c r="I39" t="s">
        <v>1262</v>
      </c>
      <c r="J39">
        <v>2494504</v>
      </c>
      <c r="K39" t="s">
        <v>1263</v>
      </c>
      <c r="L39">
        <v>12443401</v>
      </c>
      <c r="M39">
        <v>29336</v>
      </c>
      <c r="N39">
        <v>40203010</v>
      </c>
      <c r="O39" t="s">
        <v>2157</v>
      </c>
      <c r="Q39" t="s">
        <v>38</v>
      </c>
      <c r="R39" t="s">
        <v>39</v>
      </c>
      <c r="S39" t="s">
        <v>39</v>
      </c>
      <c r="W39" t="s">
        <v>40</v>
      </c>
      <c r="X39">
        <v>550.28</v>
      </c>
      <c r="Y39">
        <v>1</v>
      </c>
      <c r="Z39">
        <v>150769000</v>
      </c>
      <c r="AA39">
        <v>82965165320</v>
      </c>
      <c r="AB39">
        <v>1</v>
      </c>
      <c r="AC39">
        <v>1</v>
      </c>
      <c r="AF39">
        <v>150769000</v>
      </c>
      <c r="AG39">
        <v>82965165320</v>
      </c>
      <c r="AH39">
        <v>1.31904465712983E-2</v>
      </c>
    </row>
    <row r="40" spans="1:37" x14ac:dyDescent="0.25">
      <c r="A40" t="s">
        <v>80</v>
      </c>
      <c r="B40" t="s">
        <v>79</v>
      </c>
      <c r="C40" t="s">
        <v>2151</v>
      </c>
      <c r="D40">
        <v>20221003</v>
      </c>
      <c r="E40" t="s">
        <v>1018</v>
      </c>
      <c r="F40" t="s">
        <v>1019</v>
      </c>
      <c r="G40" t="s">
        <v>1020</v>
      </c>
      <c r="H40">
        <v>112585104</v>
      </c>
      <c r="I40" t="s">
        <v>1021</v>
      </c>
      <c r="J40">
        <v>2092599</v>
      </c>
      <c r="K40" t="s">
        <v>1022</v>
      </c>
      <c r="L40" t="s">
        <v>1023</v>
      </c>
      <c r="M40">
        <v>3542</v>
      </c>
      <c r="N40">
        <v>40203010</v>
      </c>
      <c r="O40" t="s">
        <v>2157</v>
      </c>
      <c r="Q40" t="s">
        <v>56</v>
      </c>
      <c r="R40" t="s">
        <v>57</v>
      </c>
      <c r="S40" t="s">
        <v>57</v>
      </c>
      <c r="W40" t="s">
        <v>58</v>
      </c>
      <c r="X40">
        <v>56.51</v>
      </c>
      <c r="Y40">
        <v>0.72416539937722002</v>
      </c>
      <c r="Z40">
        <v>1641605000</v>
      </c>
      <c r="AA40">
        <v>67178722970.526604</v>
      </c>
      <c r="AB40">
        <v>0.87</v>
      </c>
      <c r="AC40">
        <v>1</v>
      </c>
      <c r="AF40">
        <v>1428196350</v>
      </c>
      <c r="AG40">
        <v>58445488984.3582</v>
      </c>
      <c r="AH40">
        <v>9.2921179245301806E-3</v>
      </c>
    </row>
    <row r="41" spans="1:37" x14ac:dyDescent="0.25">
      <c r="A41" t="s">
        <v>80</v>
      </c>
      <c r="B41" t="s">
        <v>79</v>
      </c>
      <c r="C41" t="s">
        <v>2151</v>
      </c>
      <c r="D41">
        <v>20221003</v>
      </c>
      <c r="E41" t="s">
        <v>403</v>
      </c>
      <c r="F41" t="s">
        <v>404</v>
      </c>
      <c r="G41" t="s">
        <v>405</v>
      </c>
      <c r="H41">
        <v>115236101</v>
      </c>
      <c r="I41" t="s">
        <v>406</v>
      </c>
      <c r="J41">
        <v>2692687</v>
      </c>
      <c r="K41" t="s">
        <v>407</v>
      </c>
      <c r="L41">
        <v>1541701</v>
      </c>
      <c r="M41">
        <v>10258</v>
      </c>
      <c r="N41">
        <v>40301010</v>
      </c>
      <c r="O41" t="s">
        <v>2160</v>
      </c>
      <c r="Q41" t="s">
        <v>38</v>
      </c>
      <c r="R41" t="s">
        <v>39</v>
      </c>
      <c r="S41" t="s">
        <v>39</v>
      </c>
      <c r="W41" t="s">
        <v>40</v>
      </c>
      <c r="X41">
        <v>60.48</v>
      </c>
      <c r="Y41">
        <v>1</v>
      </c>
      <c r="Z41">
        <v>282454000</v>
      </c>
      <c r="AA41">
        <v>17082817920</v>
      </c>
      <c r="AB41">
        <v>0.83</v>
      </c>
      <c r="AC41">
        <v>1</v>
      </c>
      <c r="AF41">
        <v>234436820</v>
      </c>
      <c r="AG41">
        <v>14178738873.6</v>
      </c>
      <c r="AH41">
        <v>2.2542460662767598E-3</v>
      </c>
    </row>
    <row r="42" spans="1:37" x14ac:dyDescent="0.25">
      <c r="A42" t="s">
        <v>80</v>
      </c>
      <c r="B42" t="s">
        <v>79</v>
      </c>
      <c r="C42" t="s">
        <v>2151</v>
      </c>
      <c r="D42">
        <v>20221003</v>
      </c>
      <c r="E42" t="s">
        <v>1228</v>
      </c>
      <c r="F42" t="s">
        <v>1229</v>
      </c>
      <c r="G42" t="s">
        <v>1230</v>
      </c>
      <c r="H42" t="s">
        <v>1231</v>
      </c>
      <c r="I42" t="s">
        <v>1232</v>
      </c>
      <c r="J42">
        <v>2965839</v>
      </c>
      <c r="K42" t="s">
        <v>1233</v>
      </c>
      <c r="L42">
        <v>14907001</v>
      </c>
      <c r="M42">
        <v>37820</v>
      </c>
      <c r="N42">
        <v>40203040</v>
      </c>
      <c r="O42" t="s">
        <v>2155</v>
      </c>
      <c r="Q42" t="s">
        <v>69</v>
      </c>
      <c r="R42" t="s">
        <v>39</v>
      </c>
      <c r="S42" t="s">
        <v>39</v>
      </c>
      <c r="W42" t="s">
        <v>40</v>
      </c>
      <c r="X42">
        <v>177.13</v>
      </c>
      <c r="Y42">
        <v>1</v>
      </c>
      <c r="Z42">
        <v>359433000</v>
      </c>
      <c r="AA42">
        <v>63666367290</v>
      </c>
      <c r="AB42">
        <v>1</v>
      </c>
      <c r="AC42">
        <v>1</v>
      </c>
      <c r="AF42">
        <v>359433000</v>
      </c>
      <c r="AG42">
        <v>63666367290</v>
      </c>
      <c r="AH42">
        <v>1.0122173720600701E-2</v>
      </c>
    </row>
    <row r="43" spans="1:37" x14ac:dyDescent="0.25">
      <c r="A43" t="s">
        <v>80</v>
      </c>
      <c r="B43" t="s">
        <v>79</v>
      </c>
      <c r="C43" t="s">
        <v>2151</v>
      </c>
      <c r="D43">
        <v>20221003</v>
      </c>
      <c r="E43" t="s">
        <v>1247</v>
      </c>
      <c r="F43" t="s">
        <v>1248</v>
      </c>
      <c r="G43" t="s">
        <v>1249</v>
      </c>
      <c r="I43" t="s">
        <v>1250</v>
      </c>
      <c r="J43">
        <v>6527666</v>
      </c>
      <c r="K43">
        <v>2891</v>
      </c>
      <c r="L43" t="s">
        <v>1251</v>
      </c>
      <c r="M43">
        <v>10781</v>
      </c>
      <c r="N43">
        <v>40101010</v>
      </c>
      <c r="O43" t="s">
        <v>2153</v>
      </c>
      <c r="Q43" t="s">
        <v>795</v>
      </c>
      <c r="R43" t="s">
        <v>796</v>
      </c>
      <c r="S43" t="s">
        <v>796</v>
      </c>
      <c r="W43" t="s">
        <v>798</v>
      </c>
      <c r="X43">
        <v>19.850000000000001</v>
      </c>
      <c r="Y43">
        <v>3.1434678737579998E-2</v>
      </c>
      <c r="Z43">
        <v>19496990000</v>
      </c>
      <c r="AA43">
        <v>12165700097.446199</v>
      </c>
      <c r="AB43">
        <v>1</v>
      </c>
      <c r="AC43">
        <v>1</v>
      </c>
      <c r="AF43">
        <v>19496990000</v>
      </c>
      <c r="AG43">
        <v>12165700097.446199</v>
      </c>
      <c r="AH43">
        <v>1.9341975215605199E-3</v>
      </c>
    </row>
    <row r="44" spans="1:37" x14ac:dyDescent="0.25">
      <c r="A44" t="s">
        <v>80</v>
      </c>
      <c r="B44" t="s">
        <v>79</v>
      </c>
      <c r="C44" t="s">
        <v>2151</v>
      </c>
      <c r="D44">
        <v>20221003</v>
      </c>
      <c r="E44" t="s">
        <v>867</v>
      </c>
      <c r="F44" t="s">
        <v>868</v>
      </c>
      <c r="G44" t="s">
        <v>869</v>
      </c>
      <c r="I44" t="s">
        <v>870</v>
      </c>
      <c r="J44" t="s">
        <v>871</v>
      </c>
      <c r="K44" t="s">
        <v>872</v>
      </c>
      <c r="L44" t="s">
        <v>873</v>
      </c>
      <c r="M44">
        <v>48019</v>
      </c>
      <c r="N44">
        <v>40101010</v>
      </c>
      <c r="O44" t="s">
        <v>2153</v>
      </c>
      <c r="Q44" t="s">
        <v>59</v>
      </c>
      <c r="R44" t="s">
        <v>60</v>
      </c>
      <c r="S44" t="s">
        <v>60</v>
      </c>
      <c r="W44" t="s">
        <v>37</v>
      </c>
      <c r="X44">
        <v>3.3109999999999999</v>
      </c>
      <c r="Y44">
        <v>0.98080000000000001</v>
      </c>
      <c r="Z44">
        <v>8060647000</v>
      </c>
      <c r="AA44">
        <v>26176377214.433601</v>
      </c>
      <c r="AB44">
        <v>0.54</v>
      </c>
      <c r="AC44">
        <v>1</v>
      </c>
      <c r="AF44">
        <v>4352749380</v>
      </c>
      <c r="AG44">
        <v>14135243695.7941</v>
      </c>
      <c r="AH44">
        <v>2.2473308649781898E-3</v>
      </c>
    </row>
    <row r="45" spans="1:37" x14ac:dyDescent="0.25">
      <c r="A45" t="s">
        <v>80</v>
      </c>
      <c r="B45" t="s">
        <v>79</v>
      </c>
      <c r="C45" t="s">
        <v>2151</v>
      </c>
      <c r="D45">
        <v>20221003</v>
      </c>
      <c r="E45" t="s">
        <v>352</v>
      </c>
      <c r="F45" t="s">
        <v>353</v>
      </c>
      <c r="G45" t="s">
        <v>354</v>
      </c>
      <c r="H45">
        <v>136069101</v>
      </c>
      <c r="I45" t="s">
        <v>355</v>
      </c>
      <c r="J45">
        <v>2170525</v>
      </c>
      <c r="K45" t="s">
        <v>356</v>
      </c>
      <c r="L45" t="s">
        <v>357</v>
      </c>
      <c r="M45">
        <v>3640</v>
      </c>
      <c r="N45">
        <v>40101010</v>
      </c>
      <c r="O45" t="s">
        <v>2153</v>
      </c>
      <c r="Q45" t="s">
        <v>56</v>
      </c>
      <c r="R45" t="s">
        <v>57</v>
      </c>
      <c r="S45" t="s">
        <v>57</v>
      </c>
      <c r="W45" t="s">
        <v>58</v>
      </c>
      <c r="X45">
        <v>60.46</v>
      </c>
      <c r="Y45">
        <v>0.72416539937722002</v>
      </c>
      <c r="Z45">
        <v>903857000</v>
      </c>
      <c r="AA45">
        <v>39573607227.170799</v>
      </c>
      <c r="AB45">
        <v>1</v>
      </c>
      <c r="AC45">
        <v>1</v>
      </c>
      <c r="AF45">
        <v>903857000</v>
      </c>
      <c r="AG45">
        <v>39573607227.170799</v>
      </c>
      <c r="AH45">
        <v>6.2917195397633602E-3</v>
      </c>
    </row>
    <row r="46" spans="1:37" x14ac:dyDescent="0.25">
      <c r="A46" t="s">
        <v>80</v>
      </c>
      <c r="B46" t="s">
        <v>79</v>
      </c>
      <c r="C46" t="s">
        <v>2151</v>
      </c>
      <c r="D46">
        <v>20221003</v>
      </c>
      <c r="E46" t="s">
        <v>202</v>
      </c>
      <c r="F46" t="s">
        <v>203</v>
      </c>
      <c r="G46" t="s">
        <v>204</v>
      </c>
      <c r="H46" t="s">
        <v>205</v>
      </c>
      <c r="I46" t="s">
        <v>206</v>
      </c>
      <c r="J46">
        <v>2654461</v>
      </c>
      <c r="K46" t="s">
        <v>207</v>
      </c>
      <c r="L46">
        <v>3099001</v>
      </c>
      <c r="M46">
        <v>11468</v>
      </c>
      <c r="N46">
        <v>40202010</v>
      </c>
      <c r="O46" t="s">
        <v>2159</v>
      </c>
      <c r="Q46" t="s">
        <v>38</v>
      </c>
      <c r="R46" t="s">
        <v>39</v>
      </c>
      <c r="S46" t="s">
        <v>39</v>
      </c>
      <c r="W46" t="s">
        <v>40</v>
      </c>
      <c r="X46">
        <v>92.17</v>
      </c>
      <c r="Y46">
        <v>1</v>
      </c>
      <c r="Z46">
        <v>383818000</v>
      </c>
      <c r="AA46">
        <v>35376505060</v>
      </c>
      <c r="AB46">
        <v>1</v>
      </c>
      <c r="AC46">
        <v>1</v>
      </c>
      <c r="AF46">
        <v>383818000</v>
      </c>
      <c r="AG46">
        <v>35376505060</v>
      </c>
      <c r="AH46">
        <v>5.6244316283029904E-3</v>
      </c>
    </row>
    <row r="47" spans="1:37" x14ac:dyDescent="0.25">
      <c r="A47" t="s">
        <v>80</v>
      </c>
      <c r="B47" t="s">
        <v>79</v>
      </c>
      <c r="C47" t="s">
        <v>2151</v>
      </c>
      <c r="D47">
        <v>20221003</v>
      </c>
      <c r="E47" t="s">
        <v>1159</v>
      </c>
      <c r="F47" t="s">
        <v>1160</v>
      </c>
      <c r="G47" t="s">
        <v>1161</v>
      </c>
      <c r="I47" t="s">
        <v>1162</v>
      </c>
      <c r="J47">
        <v>6425663</v>
      </c>
      <c r="K47">
        <v>2882</v>
      </c>
      <c r="L47" t="s">
        <v>1163</v>
      </c>
      <c r="M47">
        <v>6550</v>
      </c>
      <c r="N47">
        <v>40301020</v>
      </c>
      <c r="O47" t="s">
        <v>2154</v>
      </c>
      <c r="Q47" t="s">
        <v>795</v>
      </c>
      <c r="R47" t="s">
        <v>796</v>
      </c>
      <c r="S47" t="s">
        <v>796</v>
      </c>
      <c r="W47" t="s">
        <v>798</v>
      </c>
      <c r="X47">
        <v>39.950000000000003</v>
      </c>
      <c r="Y47">
        <v>3.1434678737579998E-2</v>
      </c>
      <c r="Z47">
        <v>13169210000</v>
      </c>
      <c r="AA47">
        <v>16538096928.830099</v>
      </c>
      <c r="AB47">
        <v>0.65</v>
      </c>
      <c r="AC47">
        <v>1</v>
      </c>
      <c r="AF47">
        <v>8559986500</v>
      </c>
      <c r="AG47">
        <v>10749763003.7395</v>
      </c>
      <c r="AH47">
        <v>1.7090808414355601E-3</v>
      </c>
    </row>
    <row r="48" spans="1:37" x14ac:dyDescent="0.25">
      <c r="A48" t="s">
        <v>80</v>
      </c>
      <c r="B48" t="s">
        <v>79</v>
      </c>
      <c r="C48" t="s">
        <v>2151</v>
      </c>
      <c r="D48">
        <v>20221003</v>
      </c>
      <c r="E48" t="s">
        <v>686</v>
      </c>
      <c r="F48" t="s">
        <v>687</v>
      </c>
      <c r="G48" t="s">
        <v>688</v>
      </c>
      <c r="H48" t="s">
        <v>689</v>
      </c>
      <c r="I48" t="s">
        <v>690</v>
      </c>
      <c r="J48" t="s">
        <v>691</v>
      </c>
      <c r="K48" t="s">
        <v>693</v>
      </c>
      <c r="L48">
        <v>18450001</v>
      </c>
      <c r="M48">
        <v>225872</v>
      </c>
      <c r="N48">
        <v>40203040</v>
      </c>
      <c r="O48" t="s">
        <v>2155</v>
      </c>
      <c r="Q48" t="s">
        <v>692</v>
      </c>
      <c r="R48" t="s">
        <v>39</v>
      </c>
      <c r="S48" t="s">
        <v>39</v>
      </c>
      <c r="W48" t="s">
        <v>40</v>
      </c>
      <c r="X48">
        <v>117.37</v>
      </c>
      <c r="Y48">
        <v>1</v>
      </c>
      <c r="Z48">
        <v>106062000</v>
      </c>
      <c r="AA48">
        <v>12448496940</v>
      </c>
      <c r="AB48">
        <v>1</v>
      </c>
      <c r="AC48">
        <v>1</v>
      </c>
      <c r="AF48">
        <v>106062000</v>
      </c>
      <c r="AG48">
        <v>12448496940</v>
      </c>
      <c r="AH48">
        <v>1.9791587607486802E-3</v>
      </c>
    </row>
    <row r="49" spans="1:34" x14ac:dyDescent="0.25">
      <c r="A49" t="s">
        <v>80</v>
      </c>
      <c r="B49" t="s">
        <v>79</v>
      </c>
      <c r="C49" t="s">
        <v>2151</v>
      </c>
      <c r="D49">
        <v>20221003</v>
      </c>
      <c r="E49" t="s">
        <v>444</v>
      </c>
      <c r="F49" t="s">
        <v>445</v>
      </c>
      <c r="G49" t="s">
        <v>446</v>
      </c>
      <c r="H49">
        <v>808513105</v>
      </c>
      <c r="I49" t="s">
        <v>447</v>
      </c>
      <c r="J49">
        <v>2779397</v>
      </c>
      <c r="K49" t="s">
        <v>448</v>
      </c>
      <c r="L49">
        <v>1398801</v>
      </c>
      <c r="M49">
        <v>4463</v>
      </c>
      <c r="N49">
        <v>40203020</v>
      </c>
      <c r="O49" t="s">
        <v>2155</v>
      </c>
      <c r="Q49" t="s">
        <v>38</v>
      </c>
      <c r="R49" t="s">
        <v>39</v>
      </c>
      <c r="S49" t="s">
        <v>39</v>
      </c>
      <c r="W49" t="s">
        <v>40</v>
      </c>
      <c r="X49">
        <v>71.87</v>
      </c>
      <c r="Y49">
        <v>1</v>
      </c>
      <c r="Z49">
        <v>1817794000</v>
      </c>
      <c r="AA49">
        <v>130644854780</v>
      </c>
      <c r="AB49">
        <v>0.84</v>
      </c>
      <c r="AC49">
        <v>1</v>
      </c>
      <c r="AF49">
        <v>1526946960</v>
      </c>
      <c r="AG49">
        <v>109741678015.2</v>
      </c>
      <c r="AH49">
        <v>1.74475845967508E-2</v>
      </c>
    </row>
    <row r="50" spans="1:34" x14ac:dyDescent="0.25">
      <c r="A50" t="s">
        <v>80</v>
      </c>
      <c r="B50" t="s">
        <v>79</v>
      </c>
      <c r="C50" t="s">
        <v>2151</v>
      </c>
      <c r="D50">
        <v>20221003</v>
      </c>
      <c r="E50" t="s">
        <v>731</v>
      </c>
      <c r="F50" t="s">
        <v>732</v>
      </c>
      <c r="G50" t="s">
        <v>733</v>
      </c>
      <c r="I50" t="s">
        <v>734</v>
      </c>
      <c r="J50" t="s">
        <v>735</v>
      </c>
      <c r="K50">
        <v>939</v>
      </c>
      <c r="L50" t="s">
        <v>736</v>
      </c>
      <c r="M50">
        <v>42768</v>
      </c>
      <c r="N50">
        <v>40101010</v>
      </c>
      <c r="O50" t="s">
        <v>2153</v>
      </c>
      <c r="Q50" t="s">
        <v>70</v>
      </c>
      <c r="R50" t="s">
        <v>250</v>
      </c>
      <c r="S50" t="s">
        <v>71</v>
      </c>
      <c r="W50" t="s">
        <v>72</v>
      </c>
      <c r="X50">
        <v>4.54</v>
      </c>
      <c r="Y50">
        <v>0.12738934642895999</v>
      </c>
      <c r="Z50">
        <v>240417320000</v>
      </c>
      <c r="AA50">
        <v>139044787903.10901</v>
      </c>
      <c r="AB50">
        <v>0.41</v>
      </c>
      <c r="AC50">
        <v>1</v>
      </c>
      <c r="AF50">
        <v>98571101200</v>
      </c>
      <c r="AG50">
        <v>57008363040.274902</v>
      </c>
      <c r="AH50">
        <v>9.0636324763479006E-3</v>
      </c>
    </row>
    <row r="51" spans="1:34" x14ac:dyDescent="0.25">
      <c r="A51" t="s">
        <v>80</v>
      </c>
      <c r="B51" t="s">
        <v>79</v>
      </c>
      <c r="C51" t="s">
        <v>2151</v>
      </c>
      <c r="D51">
        <v>20221003</v>
      </c>
      <c r="E51" t="s">
        <v>1024</v>
      </c>
      <c r="F51" t="s">
        <v>1025</v>
      </c>
      <c r="G51" t="s">
        <v>1026</v>
      </c>
      <c r="I51" t="s">
        <v>1027</v>
      </c>
      <c r="J51" t="s">
        <v>1028</v>
      </c>
      <c r="K51">
        <v>3968</v>
      </c>
      <c r="L51" t="s">
        <v>1029</v>
      </c>
      <c r="M51">
        <v>43971</v>
      </c>
      <c r="N51">
        <v>40101010</v>
      </c>
      <c r="O51" t="s">
        <v>2153</v>
      </c>
      <c r="Q51" t="s">
        <v>70</v>
      </c>
      <c r="R51" t="s">
        <v>250</v>
      </c>
      <c r="S51" t="s">
        <v>71</v>
      </c>
      <c r="W51" t="s">
        <v>72</v>
      </c>
      <c r="X51">
        <v>36.5</v>
      </c>
      <c r="Y51">
        <v>0.12738934642895999</v>
      </c>
      <c r="Z51">
        <v>4590901000</v>
      </c>
      <c r="AA51">
        <v>21346363543.717098</v>
      </c>
      <c r="AB51">
        <v>0.72</v>
      </c>
      <c r="AC51">
        <v>1</v>
      </c>
      <c r="AF51">
        <v>3305448720</v>
      </c>
      <c r="AG51">
        <v>15369381751.476299</v>
      </c>
      <c r="AH51">
        <v>2.4435437215703901E-3</v>
      </c>
    </row>
    <row r="52" spans="1:34" x14ac:dyDescent="0.25">
      <c r="A52" t="s">
        <v>80</v>
      </c>
      <c r="B52" t="s">
        <v>79</v>
      </c>
      <c r="C52" t="s">
        <v>2151</v>
      </c>
      <c r="D52">
        <v>20221003</v>
      </c>
      <c r="E52" t="s">
        <v>481</v>
      </c>
      <c r="F52" t="s">
        <v>482</v>
      </c>
      <c r="G52" t="s">
        <v>483</v>
      </c>
      <c r="H52" t="s">
        <v>484</v>
      </c>
      <c r="I52" t="s">
        <v>485</v>
      </c>
      <c r="J52" t="s">
        <v>486</v>
      </c>
      <c r="K52" t="s">
        <v>487</v>
      </c>
      <c r="L52">
        <v>2803401</v>
      </c>
      <c r="M52">
        <v>16540</v>
      </c>
      <c r="N52">
        <v>40301040</v>
      </c>
      <c r="O52" t="s">
        <v>2160</v>
      </c>
      <c r="Q52" t="s">
        <v>38</v>
      </c>
      <c r="R52" t="s">
        <v>39</v>
      </c>
      <c r="S52" t="s">
        <v>39</v>
      </c>
      <c r="W52" t="s">
        <v>40</v>
      </c>
      <c r="X52">
        <v>181.88</v>
      </c>
      <c r="Y52">
        <v>1</v>
      </c>
      <c r="Z52">
        <v>417641000</v>
      </c>
      <c r="AA52">
        <v>75960545080</v>
      </c>
      <c r="AB52">
        <v>1</v>
      </c>
      <c r="AC52">
        <v>1</v>
      </c>
      <c r="AF52">
        <v>417641000</v>
      </c>
      <c r="AG52">
        <v>75960545080</v>
      </c>
      <c r="AH52">
        <v>1.20767976239167E-2</v>
      </c>
    </row>
    <row r="53" spans="1:34" x14ac:dyDescent="0.25">
      <c r="A53" t="s">
        <v>80</v>
      </c>
      <c r="B53" t="s">
        <v>79</v>
      </c>
      <c r="C53" t="s">
        <v>2151</v>
      </c>
      <c r="D53">
        <v>20221003</v>
      </c>
      <c r="E53" t="s">
        <v>1205</v>
      </c>
      <c r="F53" t="s">
        <v>1206</v>
      </c>
      <c r="G53" t="s">
        <v>1207</v>
      </c>
      <c r="H53">
        <v>172062101</v>
      </c>
      <c r="I53" t="s">
        <v>1208</v>
      </c>
      <c r="J53">
        <v>2196888</v>
      </c>
      <c r="K53" t="s">
        <v>1209</v>
      </c>
      <c r="L53">
        <v>1482401</v>
      </c>
      <c r="M53">
        <v>5010</v>
      </c>
      <c r="N53">
        <v>40301040</v>
      </c>
      <c r="O53" t="s">
        <v>2160</v>
      </c>
      <c r="Q53" t="s">
        <v>69</v>
      </c>
      <c r="R53" t="s">
        <v>39</v>
      </c>
      <c r="S53" t="s">
        <v>39</v>
      </c>
      <c r="W53" t="s">
        <v>40</v>
      </c>
      <c r="X53">
        <v>89.57</v>
      </c>
      <c r="Y53">
        <v>1</v>
      </c>
      <c r="Z53">
        <v>159199000</v>
      </c>
      <c r="AA53">
        <v>14259454430</v>
      </c>
      <c r="AB53">
        <v>1</v>
      </c>
      <c r="AC53">
        <v>1</v>
      </c>
      <c r="AF53">
        <v>159199000</v>
      </c>
      <c r="AG53">
        <v>14259454430</v>
      </c>
      <c r="AH53">
        <v>2.2670788525438702E-3</v>
      </c>
    </row>
    <row r="54" spans="1:34" x14ac:dyDescent="0.25">
      <c r="A54" t="s">
        <v>80</v>
      </c>
      <c r="B54" t="s">
        <v>79</v>
      </c>
      <c r="C54" t="s">
        <v>2151</v>
      </c>
      <c r="D54">
        <v>20221003</v>
      </c>
      <c r="E54" t="s">
        <v>849</v>
      </c>
      <c r="F54" t="s">
        <v>850</v>
      </c>
      <c r="G54" t="s">
        <v>851</v>
      </c>
      <c r="H54">
        <v>172967424</v>
      </c>
      <c r="I54" t="s">
        <v>852</v>
      </c>
      <c r="J54">
        <v>2297907</v>
      </c>
      <c r="K54" t="s">
        <v>853</v>
      </c>
      <c r="L54">
        <v>324301</v>
      </c>
      <c r="M54">
        <v>5055</v>
      </c>
      <c r="N54">
        <v>40101010</v>
      </c>
      <c r="O54" t="s">
        <v>2153</v>
      </c>
      <c r="Q54" t="s">
        <v>38</v>
      </c>
      <c r="R54" t="s">
        <v>39</v>
      </c>
      <c r="S54" t="s">
        <v>39</v>
      </c>
      <c r="W54" t="s">
        <v>40</v>
      </c>
      <c r="X54">
        <v>41.67</v>
      </c>
      <c r="Y54">
        <v>1</v>
      </c>
      <c r="Z54">
        <v>1936710000</v>
      </c>
      <c r="AA54">
        <v>80702705700</v>
      </c>
      <c r="AB54">
        <v>1</v>
      </c>
      <c r="AC54">
        <v>1</v>
      </c>
      <c r="AF54">
        <v>1936710000</v>
      </c>
      <c r="AG54">
        <v>80702705700</v>
      </c>
      <c r="AH54">
        <v>1.2830743162979601E-2</v>
      </c>
    </row>
    <row r="55" spans="1:34" x14ac:dyDescent="0.25">
      <c r="A55" t="s">
        <v>80</v>
      </c>
      <c r="B55" t="s">
        <v>79</v>
      </c>
      <c r="C55" t="s">
        <v>2151</v>
      </c>
      <c r="D55">
        <v>20221003</v>
      </c>
      <c r="E55" t="s">
        <v>1049</v>
      </c>
      <c r="F55" t="s">
        <v>1050</v>
      </c>
      <c r="G55" t="s">
        <v>1051</v>
      </c>
      <c r="H55">
        <v>174610105</v>
      </c>
      <c r="I55" t="s">
        <v>1052</v>
      </c>
      <c r="J55" t="s">
        <v>1053</v>
      </c>
      <c r="K55" t="s">
        <v>1054</v>
      </c>
      <c r="L55">
        <v>2182501</v>
      </c>
      <c r="M55">
        <v>359547</v>
      </c>
      <c r="N55">
        <v>40101015</v>
      </c>
      <c r="O55" t="s">
        <v>2153</v>
      </c>
      <c r="Q55" t="s">
        <v>38</v>
      </c>
      <c r="R55" t="s">
        <v>39</v>
      </c>
      <c r="S55" t="s">
        <v>39</v>
      </c>
      <c r="W55" t="s">
        <v>40</v>
      </c>
      <c r="X55">
        <v>34.36</v>
      </c>
      <c r="Y55">
        <v>1</v>
      </c>
      <c r="Z55">
        <v>495643000</v>
      </c>
      <c r="AA55">
        <v>17030293480</v>
      </c>
      <c r="AB55">
        <v>1</v>
      </c>
      <c r="AC55">
        <v>1</v>
      </c>
      <c r="AF55">
        <v>495643000</v>
      </c>
      <c r="AG55">
        <v>17030293480</v>
      </c>
      <c r="AH55">
        <v>2.7076083724420401E-3</v>
      </c>
    </row>
    <row r="56" spans="1:34" x14ac:dyDescent="0.25">
      <c r="A56" t="s">
        <v>80</v>
      </c>
      <c r="B56" t="s">
        <v>79</v>
      </c>
      <c r="C56" t="s">
        <v>2151</v>
      </c>
      <c r="D56">
        <v>20221003</v>
      </c>
      <c r="E56" t="s">
        <v>936</v>
      </c>
      <c r="F56" t="s">
        <v>937</v>
      </c>
      <c r="G56" s="1" t="s">
        <v>938</v>
      </c>
      <c r="H56">
        <v>200340107</v>
      </c>
      <c r="I56" t="s">
        <v>939</v>
      </c>
      <c r="J56">
        <v>2212870</v>
      </c>
      <c r="K56" t="s">
        <v>940</v>
      </c>
      <c r="L56">
        <v>323101</v>
      </c>
      <c r="M56">
        <v>3806</v>
      </c>
      <c r="N56">
        <v>40101015</v>
      </c>
      <c r="O56" t="s">
        <v>2153</v>
      </c>
      <c r="Q56" t="s">
        <v>38</v>
      </c>
      <c r="R56" t="s">
        <v>39</v>
      </c>
      <c r="S56" t="s">
        <v>39</v>
      </c>
      <c r="W56" t="s">
        <v>40</v>
      </c>
      <c r="X56">
        <v>71.099999999999994</v>
      </c>
      <c r="Y56">
        <v>1</v>
      </c>
      <c r="Z56">
        <v>130820000</v>
      </c>
      <c r="AA56">
        <v>9301302000</v>
      </c>
      <c r="AB56">
        <v>1</v>
      </c>
      <c r="AC56">
        <v>1</v>
      </c>
      <c r="AF56">
        <v>130820000</v>
      </c>
      <c r="AG56">
        <v>9301302000</v>
      </c>
      <c r="AH56">
        <v>1.47879325740262E-3</v>
      </c>
    </row>
    <row r="57" spans="1:34" x14ac:dyDescent="0.25">
      <c r="A57" t="s">
        <v>80</v>
      </c>
      <c r="B57" t="s">
        <v>79</v>
      </c>
      <c r="C57" t="s">
        <v>2151</v>
      </c>
      <c r="D57">
        <v>20221003</v>
      </c>
      <c r="E57" t="s">
        <v>318</v>
      </c>
      <c r="F57" t="s">
        <v>319</v>
      </c>
      <c r="G57" t="s">
        <v>320</v>
      </c>
      <c r="I57" t="s">
        <v>321</v>
      </c>
      <c r="J57" t="s">
        <v>322</v>
      </c>
      <c r="K57" t="s">
        <v>323</v>
      </c>
      <c r="L57" t="s">
        <v>324</v>
      </c>
      <c r="M57">
        <v>3371</v>
      </c>
      <c r="N57">
        <v>40101010</v>
      </c>
      <c r="O57" t="s">
        <v>2153</v>
      </c>
      <c r="Q57" t="s">
        <v>43</v>
      </c>
      <c r="R57" t="s">
        <v>44</v>
      </c>
      <c r="S57" t="s">
        <v>44</v>
      </c>
      <c r="W57" t="s">
        <v>37</v>
      </c>
      <c r="X57">
        <v>7.3419999999999996</v>
      </c>
      <c r="Y57">
        <v>0.98080000000000001</v>
      </c>
      <c r="Z57">
        <v>1252358000</v>
      </c>
      <c r="AA57">
        <v>9018272037.2287998</v>
      </c>
      <c r="AB57">
        <v>0.84</v>
      </c>
      <c r="AC57">
        <v>1</v>
      </c>
      <c r="AF57">
        <v>1051980720</v>
      </c>
      <c r="AG57">
        <v>7575348511.2721901</v>
      </c>
      <c r="AH57">
        <v>1.2043877621589201E-3</v>
      </c>
    </row>
    <row r="58" spans="1:34" x14ac:dyDescent="0.25">
      <c r="A58" t="s">
        <v>80</v>
      </c>
      <c r="B58" t="s">
        <v>79</v>
      </c>
      <c r="C58" t="s">
        <v>2151</v>
      </c>
      <c r="D58">
        <v>20221003</v>
      </c>
      <c r="E58" t="s">
        <v>861</v>
      </c>
      <c r="F58" t="s">
        <v>862</v>
      </c>
      <c r="G58" t="s">
        <v>863</v>
      </c>
      <c r="I58" t="s">
        <v>864</v>
      </c>
      <c r="J58">
        <v>6215035</v>
      </c>
      <c r="K58" t="s">
        <v>865</v>
      </c>
      <c r="L58" t="s">
        <v>866</v>
      </c>
      <c r="M58">
        <v>6993</v>
      </c>
      <c r="N58">
        <v>40101010</v>
      </c>
      <c r="O58" t="s">
        <v>2153</v>
      </c>
      <c r="Q58" t="s">
        <v>76</v>
      </c>
      <c r="R58" t="s">
        <v>77</v>
      </c>
      <c r="S58" t="s">
        <v>77</v>
      </c>
      <c r="W58" t="s">
        <v>78</v>
      </c>
      <c r="X58">
        <v>90.7</v>
      </c>
      <c r="Y58">
        <v>0.63959999999999995</v>
      </c>
      <c r="Z58">
        <v>1706392000</v>
      </c>
      <c r="AA58">
        <v>98990734914.240005</v>
      </c>
      <c r="AB58">
        <v>1</v>
      </c>
      <c r="AC58">
        <v>1</v>
      </c>
      <c r="AF58">
        <v>1706392000</v>
      </c>
      <c r="AG58">
        <v>98990734914.240005</v>
      </c>
      <c r="AH58">
        <v>1.5738316134290501E-2</v>
      </c>
    </row>
    <row r="59" spans="1:34" x14ac:dyDescent="0.25">
      <c r="A59" t="s">
        <v>80</v>
      </c>
      <c r="B59" t="s">
        <v>79</v>
      </c>
      <c r="C59" t="s">
        <v>2151</v>
      </c>
      <c r="D59">
        <v>20221003</v>
      </c>
      <c r="E59" t="s">
        <v>358</v>
      </c>
      <c r="F59" t="s">
        <v>359</v>
      </c>
      <c r="G59" t="s">
        <v>360</v>
      </c>
      <c r="H59" t="s">
        <v>361</v>
      </c>
      <c r="I59" t="s">
        <v>362</v>
      </c>
      <c r="J59">
        <v>2232878</v>
      </c>
      <c r="K59" t="s">
        <v>363</v>
      </c>
      <c r="L59">
        <v>6145201</v>
      </c>
      <c r="M59">
        <v>65682</v>
      </c>
      <c r="N59">
        <v>40101010</v>
      </c>
      <c r="O59" t="s">
        <v>2153</v>
      </c>
      <c r="Q59" t="s">
        <v>38</v>
      </c>
      <c r="R59" t="s">
        <v>364</v>
      </c>
      <c r="S59" t="s">
        <v>39</v>
      </c>
      <c r="W59" t="s">
        <v>40</v>
      </c>
      <c r="X59">
        <v>122.8</v>
      </c>
      <c r="Y59">
        <v>1</v>
      </c>
      <c r="Z59">
        <v>94382000</v>
      </c>
      <c r="AA59">
        <v>11590109600</v>
      </c>
      <c r="AB59">
        <v>0.72</v>
      </c>
      <c r="AC59">
        <v>1</v>
      </c>
      <c r="AF59">
        <v>67955040</v>
      </c>
      <c r="AG59">
        <v>8344878912</v>
      </c>
      <c r="AH59">
        <v>1.32673368404842E-3</v>
      </c>
    </row>
    <row r="60" spans="1:34" x14ac:dyDescent="0.25">
      <c r="A60" t="s">
        <v>80</v>
      </c>
      <c r="B60" t="s">
        <v>79</v>
      </c>
      <c r="C60" t="s">
        <v>2151</v>
      </c>
      <c r="D60">
        <v>20221003</v>
      </c>
      <c r="E60" t="s">
        <v>754</v>
      </c>
      <c r="F60" t="s">
        <v>755</v>
      </c>
      <c r="G60" t="s">
        <v>756</v>
      </c>
      <c r="I60" t="s">
        <v>757</v>
      </c>
      <c r="J60">
        <v>7262610</v>
      </c>
      <c r="K60" t="s">
        <v>758</v>
      </c>
      <c r="L60" t="s">
        <v>759</v>
      </c>
      <c r="M60">
        <v>36309</v>
      </c>
      <c r="N60">
        <v>40101010</v>
      </c>
      <c r="O60" t="s">
        <v>2153</v>
      </c>
      <c r="Q60" t="s">
        <v>35</v>
      </c>
      <c r="R60" t="s">
        <v>36</v>
      </c>
      <c r="S60" t="s">
        <v>36</v>
      </c>
      <c r="W60" t="s">
        <v>37</v>
      </c>
      <c r="X60">
        <v>8.3640000000000008</v>
      </c>
      <c r="Y60">
        <v>0.98080000000000001</v>
      </c>
      <c r="Z60">
        <v>3025902000</v>
      </c>
      <c r="AA60">
        <v>24822718356.902401</v>
      </c>
      <c r="AB60">
        <v>0.45</v>
      </c>
      <c r="AC60">
        <v>1</v>
      </c>
      <c r="AF60">
        <v>1361655900</v>
      </c>
      <c r="AG60">
        <v>11170223260.606001</v>
      </c>
      <c r="AH60">
        <v>1.7759288797919101E-3</v>
      </c>
    </row>
    <row r="61" spans="1:34" x14ac:dyDescent="0.25">
      <c r="A61" t="s">
        <v>80</v>
      </c>
      <c r="B61" t="s">
        <v>79</v>
      </c>
      <c r="C61" t="s">
        <v>2151</v>
      </c>
      <c r="D61">
        <v>20221003</v>
      </c>
      <c r="E61" t="s">
        <v>674</v>
      </c>
      <c r="F61" t="s">
        <v>675</v>
      </c>
      <c r="G61" t="s">
        <v>676</v>
      </c>
      <c r="I61" t="s">
        <v>677</v>
      </c>
      <c r="J61">
        <v>7171589</v>
      </c>
      <c r="K61" t="s">
        <v>678</v>
      </c>
      <c r="L61" t="s">
        <v>679</v>
      </c>
      <c r="M61">
        <v>2770</v>
      </c>
      <c r="N61">
        <v>40203030</v>
      </c>
      <c r="O61" t="s">
        <v>2153</v>
      </c>
      <c r="Q61" t="s">
        <v>48</v>
      </c>
      <c r="R61" t="s">
        <v>49</v>
      </c>
      <c r="S61" t="s">
        <v>49</v>
      </c>
      <c r="W61" t="s">
        <v>50</v>
      </c>
      <c r="X61">
        <v>3.976</v>
      </c>
      <c r="Y61">
        <v>1.0137875101378799</v>
      </c>
      <c r="Z61">
        <v>2650748000</v>
      </c>
      <c r="AA61">
        <v>10684685774.533701</v>
      </c>
      <c r="AB61">
        <v>0.95</v>
      </c>
      <c r="AC61">
        <v>1</v>
      </c>
      <c r="AF61">
        <v>2518210600</v>
      </c>
      <c r="AG61">
        <v>10150451485.806999</v>
      </c>
      <c r="AH61">
        <v>1.6137976400297401E-3</v>
      </c>
    </row>
    <row r="62" spans="1:34" x14ac:dyDescent="0.25">
      <c r="A62" t="s">
        <v>80</v>
      </c>
      <c r="B62" t="s">
        <v>79</v>
      </c>
      <c r="C62" t="s">
        <v>2151</v>
      </c>
      <c r="D62">
        <v>20221003</v>
      </c>
      <c r="E62" t="s">
        <v>277</v>
      </c>
      <c r="F62" t="s">
        <v>278</v>
      </c>
      <c r="G62" t="s">
        <v>279</v>
      </c>
      <c r="I62" t="s">
        <v>280</v>
      </c>
      <c r="J62">
        <v>6175203</v>
      </c>
      <c r="K62" t="s">
        <v>282</v>
      </c>
      <c r="L62" t="s">
        <v>284</v>
      </c>
      <c r="M62">
        <v>7303</v>
      </c>
      <c r="N62">
        <v>40101010</v>
      </c>
      <c r="O62" t="s">
        <v>2153</v>
      </c>
      <c r="Q62" t="s">
        <v>281</v>
      </c>
      <c r="R62" t="s">
        <v>283</v>
      </c>
      <c r="S62" t="s">
        <v>283</v>
      </c>
      <c r="W62" t="s">
        <v>285</v>
      </c>
      <c r="X62">
        <v>33.39</v>
      </c>
      <c r="Y62">
        <v>0.69625761531767005</v>
      </c>
      <c r="Z62">
        <v>2570070000</v>
      </c>
      <c r="AA62">
        <v>59749094725.848701</v>
      </c>
      <c r="AB62">
        <v>0.71</v>
      </c>
      <c r="AC62">
        <v>1</v>
      </c>
      <c r="AF62">
        <v>1824749700</v>
      </c>
      <c r="AG62">
        <v>42421857255.3526</v>
      </c>
      <c r="AH62">
        <v>6.7445564584089597E-3</v>
      </c>
    </row>
    <row r="63" spans="1:34" x14ac:dyDescent="0.25">
      <c r="A63" t="s">
        <v>80</v>
      </c>
      <c r="B63" t="s">
        <v>79</v>
      </c>
      <c r="C63" t="s">
        <v>2151</v>
      </c>
      <c r="D63">
        <v>20221003</v>
      </c>
      <c r="E63" t="s">
        <v>1087</v>
      </c>
      <c r="F63" t="s">
        <v>1088</v>
      </c>
      <c r="G63" t="s">
        <v>1089</v>
      </c>
      <c r="I63" t="s">
        <v>1090</v>
      </c>
      <c r="J63" t="s">
        <v>1091</v>
      </c>
      <c r="K63" t="s">
        <v>1093</v>
      </c>
      <c r="L63" t="s">
        <v>1095</v>
      </c>
      <c r="M63">
        <v>2324</v>
      </c>
      <c r="N63">
        <v>40101010</v>
      </c>
      <c r="O63" t="s">
        <v>2153</v>
      </c>
      <c r="Q63" t="s">
        <v>1092</v>
      </c>
      <c r="R63" t="s">
        <v>1094</v>
      </c>
      <c r="S63" t="s">
        <v>1094</v>
      </c>
      <c r="W63" t="s">
        <v>1096</v>
      </c>
      <c r="X63">
        <v>172.85</v>
      </c>
      <c r="Y63">
        <v>9.1983626914410005E-2</v>
      </c>
      <c r="Z63">
        <v>1550365000</v>
      </c>
      <c r="AA63">
        <v>24649826633.859299</v>
      </c>
      <c r="AB63">
        <v>0.57999999999999996</v>
      </c>
      <c r="AC63">
        <v>1</v>
      </c>
      <c r="AF63">
        <v>899211700</v>
      </c>
      <c r="AG63">
        <v>14296899447.638399</v>
      </c>
      <c r="AH63">
        <v>2.2730321523729701E-3</v>
      </c>
    </row>
    <row r="64" spans="1:34" x14ac:dyDescent="0.25">
      <c r="A64" t="s">
        <v>80</v>
      </c>
      <c r="B64" t="s">
        <v>79</v>
      </c>
      <c r="C64" t="s">
        <v>2151</v>
      </c>
      <c r="D64">
        <v>20221003</v>
      </c>
      <c r="E64" t="s">
        <v>574</v>
      </c>
      <c r="F64" t="s">
        <v>575</v>
      </c>
      <c r="G64" t="s">
        <v>576</v>
      </c>
      <c r="I64" t="s">
        <v>577</v>
      </c>
      <c r="J64" t="s">
        <v>578</v>
      </c>
      <c r="K64">
        <v>8750</v>
      </c>
      <c r="L64" t="s">
        <v>579</v>
      </c>
      <c r="M64">
        <v>213329</v>
      </c>
      <c r="N64">
        <v>40301020</v>
      </c>
      <c r="O64" t="s">
        <v>2154</v>
      </c>
      <c r="Q64" t="s">
        <v>45</v>
      </c>
      <c r="R64" t="s">
        <v>46</v>
      </c>
      <c r="S64" t="s">
        <v>46</v>
      </c>
      <c r="W64" t="s">
        <v>47</v>
      </c>
      <c r="X64">
        <v>2292</v>
      </c>
      <c r="Y64">
        <v>6.9067928307500002E-3</v>
      </c>
      <c r="Z64">
        <v>1031349000</v>
      </c>
      <c r="AA64">
        <v>16326635411.129101</v>
      </c>
      <c r="AB64">
        <v>1</v>
      </c>
      <c r="AC64">
        <v>1</v>
      </c>
      <c r="AF64">
        <v>1031349000</v>
      </c>
      <c r="AG64">
        <v>16326635411.129101</v>
      </c>
      <c r="AH64">
        <v>2.5957353456589902E-3</v>
      </c>
    </row>
    <row r="65" spans="1:34" x14ac:dyDescent="0.25">
      <c r="A65" t="s">
        <v>80</v>
      </c>
      <c r="B65" t="s">
        <v>79</v>
      </c>
      <c r="C65" t="s">
        <v>2151</v>
      </c>
      <c r="D65">
        <v>20221003</v>
      </c>
      <c r="E65" t="s">
        <v>743</v>
      </c>
      <c r="F65" t="s">
        <v>744</v>
      </c>
      <c r="G65" t="s">
        <v>745</v>
      </c>
      <c r="I65" t="s">
        <v>746</v>
      </c>
      <c r="J65">
        <v>6251448</v>
      </c>
      <c r="K65">
        <v>8601</v>
      </c>
      <c r="L65" t="s">
        <v>747</v>
      </c>
      <c r="M65">
        <v>1746</v>
      </c>
      <c r="N65">
        <v>40203020</v>
      </c>
      <c r="O65" t="s">
        <v>2155</v>
      </c>
      <c r="Q65" t="s">
        <v>45</v>
      </c>
      <c r="R65" t="s">
        <v>46</v>
      </c>
      <c r="S65" t="s">
        <v>46</v>
      </c>
      <c r="W65" t="s">
        <v>47</v>
      </c>
      <c r="X65">
        <v>566.4</v>
      </c>
      <c r="Y65">
        <v>6.9067928307500002E-3</v>
      </c>
      <c r="Z65">
        <v>1569379000</v>
      </c>
      <c r="AA65">
        <v>6139422354.5265198</v>
      </c>
      <c r="AB65">
        <v>0.95</v>
      </c>
      <c r="AC65">
        <v>1</v>
      </c>
      <c r="AF65">
        <v>1490910050</v>
      </c>
      <c r="AG65">
        <v>5832451236.8002005</v>
      </c>
      <c r="AH65">
        <v>9.2728841221473605E-4</v>
      </c>
    </row>
    <row r="66" spans="1:34" x14ac:dyDescent="0.25">
      <c r="A66" t="s">
        <v>80</v>
      </c>
      <c r="B66" t="s">
        <v>79</v>
      </c>
      <c r="C66" t="s">
        <v>2151</v>
      </c>
      <c r="D66">
        <v>20221003</v>
      </c>
      <c r="E66" t="s">
        <v>1114</v>
      </c>
      <c r="F66" t="s">
        <v>1115</v>
      </c>
      <c r="G66" t="s">
        <v>1116</v>
      </c>
      <c r="I66" t="s">
        <v>1117</v>
      </c>
      <c r="J66">
        <v>4588825</v>
      </c>
      <c r="K66" t="s">
        <v>1118</v>
      </c>
      <c r="L66" t="s">
        <v>1119</v>
      </c>
      <c r="M66">
        <v>249</v>
      </c>
      <c r="N66">
        <v>40101010</v>
      </c>
      <c r="O66" t="s">
        <v>2153</v>
      </c>
      <c r="Q66" t="s">
        <v>66</v>
      </c>
      <c r="R66" t="s">
        <v>67</v>
      </c>
      <c r="S66" t="s">
        <v>67</v>
      </c>
      <c r="W66" t="s">
        <v>68</v>
      </c>
      <c r="X66">
        <v>94.84</v>
      </c>
      <c r="Y66">
        <v>0.13191480941608</v>
      </c>
      <c r="Z66">
        <v>862185000</v>
      </c>
      <c r="AA66">
        <v>10786624550.665199</v>
      </c>
      <c r="AB66">
        <v>0.79</v>
      </c>
      <c r="AC66">
        <v>1</v>
      </c>
      <c r="AF66">
        <v>681126150</v>
      </c>
      <c r="AG66">
        <v>8521433395.0255499</v>
      </c>
      <c r="AH66">
        <v>1.3548036874804501E-3</v>
      </c>
    </row>
    <row r="67" spans="1:34" x14ac:dyDescent="0.25">
      <c r="A67" t="s">
        <v>80</v>
      </c>
      <c r="B67" t="s">
        <v>79</v>
      </c>
      <c r="C67" t="s">
        <v>2151</v>
      </c>
      <c r="D67">
        <v>20221003</v>
      </c>
      <c r="E67" t="s">
        <v>705</v>
      </c>
      <c r="F67" t="s">
        <v>706</v>
      </c>
      <c r="G67" t="s">
        <v>707</v>
      </c>
      <c r="I67" t="s">
        <v>708</v>
      </c>
      <c r="J67">
        <v>5750355</v>
      </c>
      <c r="K67" t="s">
        <v>709</v>
      </c>
      <c r="L67" t="s">
        <v>710</v>
      </c>
      <c r="M67">
        <v>3400</v>
      </c>
      <c r="N67">
        <v>40203030</v>
      </c>
      <c r="O67" t="s">
        <v>2153</v>
      </c>
      <c r="Q67" t="s">
        <v>43</v>
      </c>
      <c r="R67" t="s">
        <v>44</v>
      </c>
      <c r="S67" t="s">
        <v>44</v>
      </c>
      <c r="W67" t="s">
        <v>37</v>
      </c>
      <c r="X67">
        <v>7.6459999999999999</v>
      </c>
      <c r="Y67">
        <v>0.98080000000000001</v>
      </c>
      <c r="Z67">
        <v>2066773000</v>
      </c>
      <c r="AA67">
        <v>15499137467.926399</v>
      </c>
      <c r="AB67">
        <v>1</v>
      </c>
      <c r="AC67">
        <v>1</v>
      </c>
      <c r="AF67">
        <v>2066773000</v>
      </c>
      <c r="AG67">
        <v>15499137467.926399</v>
      </c>
      <c r="AH67">
        <v>2.4641732934943899E-3</v>
      </c>
    </row>
    <row r="68" spans="1:34" x14ac:dyDescent="0.25">
      <c r="A68" t="s">
        <v>80</v>
      </c>
      <c r="B68" t="s">
        <v>79</v>
      </c>
      <c r="C68" t="s">
        <v>2151</v>
      </c>
      <c r="D68">
        <v>20221003</v>
      </c>
      <c r="E68" t="s">
        <v>408</v>
      </c>
      <c r="F68" t="s">
        <v>409</v>
      </c>
      <c r="G68" t="s">
        <v>410</v>
      </c>
      <c r="I68" t="s">
        <v>411</v>
      </c>
      <c r="J68">
        <v>7021963</v>
      </c>
      <c r="K68" t="s">
        <v>412</v>
      </c>
      <c r="L68" t="s">
        <v>413</v>
      </c>
      <c r="M68">
        <v>33890</v>
      </c>
      <c r="N68">
        <v>40203040</v>
      </c>
      <c r="O68" t="s">
        <v>2155</v>
      </c>
      <c r="Q68" t="s">
        <v>43</v>
      </c>
      <c r="R68" t="s">
        <v>44</v>
      </c>
      <c r="S68" t="s">
        <v>44</v>
      </c>
      <c r="W68" t="s">
        <v>37</v>
      </c>
      <c r="X68">
        <v>168.25</v>
      </c>
      <c r="Y68">
        <v>0.98080000000000001</v>
      </c>
      <c r="Z68">
        <v>190000000</v>
      </c>
      <c r="AA68">
        <v>31353724000</v>
      </c>
      <c r="AB68">
        <v>1</v>
      </c>
      <c r="AC68">
        <v>1</v>
      </c>
      <c r="AF68">
        <v>190000000</v>
      </c>
      <c r="AG68">
        <v>31353724000</v>
      </c>
      <c r="AH68">
        <v>4.9848586408293002E-3</v>
      </c>
    </row>
    <row r="69" spans="1:34" x14ac:dyDescent="0.25">
      <c r="A69" t="s">
        <v>80</v>
      </c>
      <c r="B69" t="s">
        <v>79</v>
      </c>
      <c r="C69" t="s">
        <v>2151</v>
      </c>
      <c r="D69">
        <v>20221003</v>
      </c>
      <c r="E69" t="s">
        <v>1210</v>
      </c>
      <c r="F69" t="s">
        <v>1211</v>
      </c>
      <c r="G69" t="s">
        <v>1212</v>
      </c>
      <c r="I69" t="s">
        <v>1213</v>
      </c>
      <c r="J69" t="s">
        <v>1214</v>
      </c>
      <c r="K69" t="s">
        <v>1215</v>
      </c>
      <c r="L69" t="s">
        <v>1216</v>
      </c>
      <c r="M69">
        <v>307856</v>
      </c>
      <c r="N69">
        <v>40301040</v>
      </c>
      <c r="O69" t="s">
        <v>2160</v>
      </c>
      <c r="Q69" t="s">
        <v>53</v>
      </c>
      <c r="R69" t="s">
        <v>54</v>
      </c>
      <c r="S69" t="s">
        <v>54</v>
      </c>
      <c r="W69" t="s">
        <v>55</v>
      </c>
      <c r="X69">
        <v>1.855</v>
      </c>
      <c r="Y69">
        <v>1.1154999999999999</v>
      </c>
      <c r="Z69">
        <v>1311388000</v>
      </c>
      <c r="AA69">
        <v>2713592897.4699998</v>
      </c>
      <c r="AB69">
        <v>1</v>
      </c>
      <c r="AC69">
        <v>1</v>
      </c>
      <c r="AF69">
        <v>1311388000</v>
      </c>
      <c r="AG69">
        <v>2713592897.4699998</v>
      </c>
      <c r="AH69">
        <v>4.3142808180126702E-4</v>
      </c>
    </row>
    <row r="70" spans="1:34" x14ac:dyDescent="0.25">
      <c r="A70" t="s">
        <v>80</v>
      </c>
      <c r="B70" t="s">
        <v>79</v>
      </c>
      <c r="C70" t="s">
        <v>2151</v>
      </c>
      <c r="D70">
        <v>20221003</v>
      </c>
      <c r="E70" t="s">
        <v>530</v>
      </c>
      <c r="F70" t="s">
        <v>531</v>
      </c>
      <c r="G70" t="s">
        <v>532</v>
      </c>
      <c r="H70">
        <v>254709108</v>
      </c>
      <c r="I70" t="s">
        <v>533</v>
      </c>
      <c r="J70" t="s">
        <v>534</v>
      </c>
      <c r="K70" t="s">
        <v>535</v>
      </c>
      <c r="L70">
        <v>17737602</v>
      </c>
      <c r="M70">
        <v>44596</v>
      </c>
      <c r="N70">
        <v>40202010</v>
      </c>
      <c r="O70" t="s">
        <v>2159</v>
      </c>
      <c r="Q70" t="s">
        <v>38</v>
      </c>
      <c r="R70" t="s">
        <v>39</v>
      </c>
      <c r="S70" t="s">
        <v>39</v>
      </c>
      <c r="W70" t="s">
        <v>40</v>
      </c>
      <c r="X70">
        <v>90.92</v>
      </c>
      <c r="Y70">
        <v>1</v>
      </c>
      <c r="Z70">
        <v>273171000</v>
      </c>
      <c r="AA70">
        <v>24836707320</v>
      </c>
      <c r="AB70">
        <v>1</v>
      </c>
      <c r="AC70">
        <v>1</v>
      </c>
      <c r="AF70">
        <v>273171000</v>
      </c>
      <c r="AG70">
        <v>24836707320</v>
      </c>
      <c r="AH70">
        <v>3.9487326957987597E-3</v>
      </c>
    </row>
    <row r="71" spans="1:34" x14ac:dyDescent="0.25">
      <c r="A71" t="s">
        <v>80</v>
      </c>
      <c r="B71" t="s">
        <v>79</v>
      </c>
      <c r="C71" t="s">
        <v>2151</v>
      </c>
      <c r="D71">
        <v>20221003</v>
      </c>
      <c r="E71" t="s">
        <v>812</v>
      </c>
      <c r="F71" t="s">
        <v>813</v>
      </c>
      <c r="G71" t="s">
        <v>814</v>
      </c>
      <c r="H71" t="s">
        <v>815</v>
      </c>
      <c r="I71" t="s">
        <v>816</v>
      </c>
      <c r="J71" t="s">
        <v>817</v>
      </c>
      <c r="K71" t="s">
        <v>818</v>
      </c>
      <c r="L71" t="s">
        <v>819</v>
      </c>
      <c r="M71">
        <v>8036960</v>
      </c>
      <c r="N71">
        <v>40203010</v>
      </c>
      <c r="O71" t="s">
        <v>2157</v>
      </c>
      <c r="Q71" t="s">
        <v>61</v>
      </c>
      <c r="R71" t="s">
        <v>62</v>
      </c>
      <c r="S71" t="s">
        <v>62</v>
      </c>
      <c r="W71" t="s">
        <v>63</v>
      </c>
      <c r="X71">
        <v>219.1</v>
      </c>
      <c r="Y71">
        <v>9.0175391135759994E-2</v>
      </c>
      <c r="Z71">
        <v>993829000</v>
      </c>
      <c r="AA71">
        <v>19635505108.4361</v>
      </c>
      <c r="AB71">
        <v>0.28000000000000003</v>
      </c>
      <c r="AC71">
        <v>1</v>
      </c>
      <c r="AF71">
        <v>278272120</v>
      </c>
      <c r="AG71">
        <v>5497941430.3621101</v>
      </c>
      <c r="AH71">
        <v>8.7410544425006796E-4</v>
      </c>
    </row>
    <row r="72" spans="1:34" x14ac:dyDescent="0.25">
      <c r="A72" t="s">
        <v>80</v>
      </c>
      <c r="B72" t="s">
        <v>79</v>
      </c>
      <c r="C72" t="s">
        <v>2151</v>
      </c>
      <c r="D72">
        <v>20221003</v>
      </c>
      <c r="E72" t="s">
        <v>1073</v>
      </c>
      <c r="F72" t="s">
        <v>1074</v>
      </c>
      <c r="G72" t="s">
        <v>1075</v>
      </c>
      <c r="I72" t="s">
        <v>1076</v>
      </c>
      <c r="J72" t="s">
        <v>1077</v>
      </c>
      <c r="K72" t="s">
        <v>1078</v>
      </c>
      <c r="L72" t="s">
        <v>1079</v>
      </c>
      <c r="M72">
        <v>8255442</v>
      </c>
      <c r="N72">
        <v>40201030</v>
      </c>
      <c r="O72" t="s">
        <v>2152</v>
      </c>
      <c r="Q72" t="s">
        <v>41</v>
      </c>
      <c r="R72" t="s">
        <v>42</v>
      </c>
      <c r="S72" t="s">
        <v>42</v>
      </c>
      <c r="W72" t="s">
        <v>37</v>
      </c>
      <c r="X72">
        <v>65.48</v>
      </c>
      <c r="Y72">
        <v>0.98080000000000001</v>
      </c>
      <c r="Z72">
        <v>241000000</v>
      </c>
      <c r="AA72">
        <v>15477690944</v>
      </c>
      <c r="AB72">
        <v>0.48</v>
      </c>
      <c r="AC72">
        <v>1</v>
      </c>
      <c r="AF72">
        <v>115680000</v>
      </c>
      <c r="AG72">
        <v>7429291653.1199999</v>
      </c>
      <c r="AH72">
        <v>1.1811665080771899E-3</v>
      </c>
    </row>
    <row r="73" spans="1:34" x14ac:dyDescent="0.25">
      <c r="A73" t="s">
        <v>80</v>
      </c>
      <c r="B73" t="s">
        <v>79</v>
      </c>
      <c r="C73" t="s">
        <v>2151</v>
      </c>
      <c r="D73">
        <v>20221003</v>
      </c>
      <c r="E73" t="s">
        <v>96</v>
      </c>
      <c r="F73" t="s">
        <v>97</v>
      </c>
      <c r="G73" t="s">
        <v>98</v>
      </c>
      <c r="I73" t="s">
        <v>99</v>
      </c>
      <c r="J73">
        <v>5289837</v>
      </c>
      <c r="K73" t="s">
        <v>101</v>
      </c>
      <c r="L73" t="s">
        <v>103</v>
      </c>
      <c r="M73">
        <v>9801</v>
      </c>
      <c r="N73">
        <v>40101010</v>
      </c>
      <c r="O73" t="s">
        <v>2153</v>
      </c>
      <c r="Q73" t="s">
        <v>100</v>
      </c>
      <c r="R73" t="s">
        <v>102</v>
      </c>
      <c r="S73" t="s">
        <v>102</v>
      </c>
      <c r="W73" t="s">
        <v>37</v>
      </c>
      <c r="X73">
        <v>22.64</v>
      </c>
      <c r="Y73">
        <v>0.98080000000000001</v>
      </c>
      <c r="Z73">
        <v>429800000</v>
      </c>
      <c r="AA73">
        <v>9543843097.6000004</v>
      </c>
      <c r="AB73">
        <v>0.83</v>
      </c>
      <c r="AC73">
        <v>1</v>
      </c>
      <c r="AF73">
        <v>356734000</v>
      </c>
      <c r="AG73">
        <v>7921389771.0080004</v>
      </c>
      <c r="AH73">
        <v>1.2594040901612201E-3</v>
      </c>
    </row>
    <row r="74" spans="1:34" x14ac:dyDescent="0.25">
      <c r="A74" t="s">
        <v>80</v>
      </c>
      <c r="B74" t="s">
        <v>79</v>
      </c>
      <c r="C74" t="s">
        <v>2151</v>
      </c>
      <c r="D74">
        <v>20221003</v>
      </c>
      <c r="E74" t="s">
        <v>159</v>
      </c>
      <c r="F74" t="s">
        <v>160</v>
      </c>
      <c r="G74" t="s">
        <v>161</v>
      </c>
      <c r="I74" t="s">
        <v>162</v>
      </c>
      <c r="J74" t="s">
        <v>163</v>
      </c>
      <c r="K74" t="s">
        <v>164</v>
      </c>
      <c r="L74" t="s">
        <v>165</v>
      </c>
      <c r="M74">
        <v>35377</v>
      </c>
      <c r="N74">
        <v>40203040</v>
      </c>
      <c r="O74" t="s">
        <v>2152</v>
      </c>
      <c r="Q74" t="s">
        <v>35</v>
      </c>
      <c r="R74" t="s">
        <v>42</v>
      </c>
      <c r="S74" t="s">
        <v>36</v>
      </c>
      <c r="W74" t="s">
        <v>37</v>
      </c>
      <c r="X74">
        <v>65.099999999999994</v>
      </c>
      <c r="Y74">
        <v>0.98080000000000001</v>
      </c>
      <c r="Z74">
        <v>107106000</v>
      </c>
      <c r="AA74">
        <v>6838726668.4799995</v>
      </c>
      <c r="AB74">
        <v>0.93</v>
      </c>
      <c r="AC74">
        <v>1</v>
      </c>
      <c r="AF74">
        <v>99608580</v>
      </c>
      <c r="AG74">
        <v>6360015801.6864004</v>
      </c>
      <c r="AH74">
        <v>1.01116472559519E-3</v>
      </c>
    </row>
    <row r="75" spans="1:34" x14ac:dyDescent="0.25">
      <c r="A75" t="s">
        <v>80</v>
      </c>
      <c r="B75" t="s">
        <v>79</v>
      </c>
      <c r="C75" t="s">
        <v>2151</v>
      </c>
      <c r="D75">
        <v>20221003</v>
      </c>
      <c r="E75" t="s">
        <v>1183</v>
      </c>
      <c r="F75" t="s">
        <v>1184</v>
      </c>
      <c r="G75" t="s">
        <v>1185</v>
      </c>
      <c r="H75" t="s">
        <v>1186</v>
      </c>
      <c r="I75" t="s">
        <v>1187</v>
      </c>
      <c r="J75">
        <v>2556868</v>
      </c>
      <c r="K75" t="s">
        <v>1188</v>
      </c>
      <c r="L75">
        <v>6138801</v>
      </c>
      <c r="M75">
        <v>14436</v>
      </c>
      <c r="N75">
        <v>40301050</v>
      </c>
      <c r="O75" t="s">
        <v>2161</v>
      </c>
      <c r="Q75" t="s">
        <v>38</v>
      </c>
      <c r="R75" t="s">
        <v>39</v>
      </c>
      <c r="S75" t="s">
        <v>39</v>
      </c>
      <c r="W75" t="s">
        <v>40</v>
      </c>
      <c r="X75">
        <v>262.44</v>
      </c>
      <c r="Y75">
        <v>1</v>
      </c>
      <c r="Z75">
        <v>39410000</v>
      </c>
      <c r="AA75">
        <v>10342760400</v>
      </c>
      <c r="AB75">
        <v>1</v>
      </c>
      <c r="AC75">
        <v>1</v>
      </c>
      <c r="AF75">
        <v>39410000</v>
      </c>
      <c r="AG75">
        <v>10342760400</v>
      </c>
      <c r="AH75">
        <v>1.6443724053310899E-3</v>
      </c>
    </row>
    <row r="76" spans="1:34" x14ac:dyDescent="0.25">
      <c r="A76" t="s">
        <v>80</v>
      </c>
      <c r="B76" t="s">
        <v>79</v>
      </c>
      <c r="C76" t="s">
        <v>2151</v>
      </c>
      <c r="D76">
        <v>20221003</v>
      </c>
      <c r="E76" t="s">
        <v>700</v>
      </c>
      <c r="F76" t="s">
        <v>701</v>
      </c>
      <c r="G76" t="s">
        <v>702</v>
      </c>
      <c r="H76">
        <v>303075105</v>
      </c>
      <c r="I76" t="s">
        <v>703</v>
      </c>
      <c r="J76">
        <v>2329770</v>
      </c>
      <c r="K76" t="s">
        <v>704</v>
      </c>
      <c r="L76">
        <v>6317201</v>
      </c>
      <c r="M76">
        <v>20081</v>
      </c>
      <c r="N76">
        <v>40203040</v>
      </c>
      <c r="O76" t="s">
        <v>2152</v>
      </c>
      <c r="Q76" t="s">
        <v>38</v>
      </c>
      <c r="R76" t="s">
        <v>39</v>
      </c>
      <c r="S76" t="s">
        <v>39</v>
      </c>
      <c r="W76" t="s">
        <v>40</v>
      </c>
      <c r="X76">
        <v>400.11</v>
      </c>
      <c r="Y76">
        <v>1</v>
      </c>
      <c r="Z76">
        <v>37980000</v>
      </c>
      <c r="AA76">
        <v>15196177800</v>
      </c>
      <c r="AB76">
        <v>1</v>
      </c>
      <c r="AC76">
        <v>1</v>
      </c>
      <c r="AF76">
        <v>37980000</v>
      </c>
      <c r="AG76">
        <v>15196177800</v>
      </c>
      <c r="AH76">
        <v>2.4160064116756398E-3</v>
      </c>
    </row>
    <row r="77" spans="1:34" x14ac:dyDescent="0.25">
      <c r="A77" t="s">
        <v>80</v>
      </c>
      <c r="B77" t="s">
        <v>79</v>
      </c>
      <c r="C77" t="s">
        <v>2151</v>
      </c>
      <c r="D77">
        <v>20221003</v>
      </c>
      <c r="E77" t="s">
        <v>1143</v>
      </c>
      <c r="F77" t="s">
        <v>1144</v>
      </c>
      <c r="G77" t="s">
        <v>1145</v>
      </c>
      <c r="H77">
        <v>316773100</v>
      </c>
      <c r="I77" t="s">
        <v>1146</v>
      </c>
      <c r="J77">
        <v>2336747</v>
      </c>
      <c r="K77" t="s">
        <v>1147</v>
      </c>
      <c r="L77">
        <v>464001</v>
      </c>
      <c r="M77">
        <v>4127</v>
      </c>
      <c r="N77">
        <v>40101015</v>
      </c>
      <c r="O77" t="s">
        <v>2153</v>
      </c>
      <c r="Q77" t="s">
        <v>69</v>
      </c>
      <c r="R77" t="s">
        <v>39</v>
      </c>
      <c r="S77" t="s">
        <v>39</v>
      </c>
      <c r="W77" t="s">
        <v>40</v>
      </c>
      <c r="X77">
        <v>31.96</v>
      </c>
      <c r="Y77">
        <v>1</v>
      </c>
      <c r="Z77">
        <v>686190000</v>
      </c>
      <c r="AA77">
        <v>21930632400</v>
      </c>
      <c r="AB77">
        <v>1</v>
      </c>
      <c r="AC77">
        <v>1</v>
      </c>
      <c r="AF77">
        <v>686190000</v>
      </c>
      <c r="AG77">
        <v>21930632400</v>
      </c>
      <c r="AH77">
        <v>3.4867023265877802E-3</v>
      </c>
    </row>
    <row r="78" spans="1:34" x14ac:dyDescent="0.25">
      <c r="A78" t="s">
        <v>80</v>
      </c>
      <c r="B78" t="s">
        <v>79</v>
      </c>
      <c r="C78" t="s">
        <v>2151</v>
      </c>
      <c r="D78">
        <v>20221003</v>
      </c>
      <c r="E78" t="s">
        <v>1042</v>
      </c>
      <c r="F78" t="s">
        <v>1043</v>
      </c>
      <c r="G78" t="s">
        <v>1044</v>
      </c>
      <c r="I78" t="s">
        <v>1045</v>
      </c>
      <c r="J78" t="s">
        <v>1046</v>
      </c>
      <c r="K78" t="s">
        <v>1047</v>
      </c>
      <c r="L78" t="s">
        <v>1048</v>
      </c>
      <c r="M78">
        <v>353847</v>
      </c>
      <c r="N78">
        <v>40101010</v>
      </c>
      <c r="O78" t="s">
        <v>2153</v>
      </c>
      <c r="Q78" t="s">
        <v>51</v>
      </c>
      <c r="R78" t="s">
        <v>52</v>
      </c>
      <c r="S78" t="s">
        <v>52</v>
      </c>
      <c r="W78" t="s">
        <v>37</v>
      </c>
      <c r="X78">
        <v>12.734999999999999</v>
      </c>
      <c r="Y78">
        <v>0.98080000000000001</v>
      </c>
      <c r="Z78">
        <v>610120000</v>
      </c>
      <c r="AA78">
        <v>7620696538.5600004</v>
      </c>
      <c r="AB78">
        <v>1</v>
      </c>
      <c r="AC78">
        <v>1</v>
      </c>
      <c r="AF78">
        <v>610120000</v>
      </c>
      <c r="AG78">
        <v>7620696538.5600004</v>
      </c>
      <c r="AH78">
        <v>1.2115975438636501E-3</v>
      </c>
    </row>
    <row r="79" spans="1:34" x14ac:dyDescent="0.25">
      <c r="A79" t="s">
        <v>80</v>
      </c>
      <c r="B79" t="s">
        <v>79</v>
      </c>
      <c r="C79" t="s">
        <v>2151</v>
      </c>
      <c r="D79">
        <v>20221003</v>
      </c>
      <c r="E79" t="s">
        <v>642</v>
      </c>
      <c r="F79" t="s">
        <v>643</v>
      </c>
      <c r="G79" t="s">
        <v>644</v>
      </c>
      <c r="H79" t="s">
        <v>645</v>
      </c>
      <c r="I79" t="s">
        <v>646</v>
      </c>
      <c r="J79" t="s">
        <v>647</v>
      </c>
      <c r="K79" t="s">
        <v>648</v>
      </c>
      <c r="L79">
        <v>1427504</v>
      </c>
      <c r="M79">
        <v>267930</v>
      </c>
      <c r="N79">
        <v>40101015</v>
      </c>
      <c r="O79" t="s">
        <v>2153</v>
      </c>
      <c r="Q79" t="s">
        <v>38</v>
      </c>
      <c r="R79" t="s">
        <v>39</v>
      </c>
      <c r="S79" t="s">
        <v>39</v>
      </c>
      <c r="W79" t="s">
        <v>40</v>
      </c>
      <c r="X79">
        <v>130.55000000000001</v>
      </c>
      <c r="Y79">
        <v>1</v>
      </c>
      <c r="Z79">
        <v>182715000</v>
      </c>
      <c r="AA79">
        <v>23853443250</v>
      </c>
      <c r="AB79">
        <v>1</v>
      </c>
      <c r="AC79">
        <v>1</v>
      </c>
      <c r="AF79">
        <v>182715000</v>
      </c>
      <c r="AG79">
        <v>23853443250</v>
      </c>
      <c r="AH79">
        <v>3.7924057345881399E-3</v>
      </c>
    </row>
    <row r="80" spans="1:34" x14ac:dyDescent="0.25">
      <c r="A80" t="s">
        <v>80</v>
      </c>
      <c r="B80" t="s">
        <v>79</v>
      </c>
      <c r="C80" t="s">
        <v>2151</v>
      </c>
      <c r="D80">
        <v>20221003</v>
      </c>
      <c r="E80" t="s">
        <v>341</v>
      </c>
      <c r="F80" t="s">
        <v>342</v>
      </c>
      <c r="G80" t="s">
        <v>343</v>
      </c>
      <c r="H80">
        <v>354613101</v>
      </c>
      <c r="I80" t="s">
        <v>344</v>
      </c>
      <c r="J80">
        <v>2350684</v>
      </c>
      <c r="K80" t="s">
        <v>345</v>
      </c>
      <c r="L80">
        <v>488501</v>
      </c>
      <c r="M80">
        <v>4316</v>
      </c>
      <c r="N80">
        <v>40203010</v>
      </c>
      <c r="O80" t="s">
        <v>2157</v>
      </c>
      <c r="Q80" t="s">
        <v>38</v>
      </c>
      <c r="R80" t="s">
        <v>39</v>
      </c>
      <c r="S80" t="s">
        <v>39</v>
      </c>
      <c r="W80" t="s">
        <v>40</v>
      </c>
      <c r="X80">
        <v>21.52</v>
      </c>
      <c r="Y80">
        <v>1</v>
      </c>
      <c r="Z80">
        <v>498357000</v>
      </c>
      <c r="AA80">
        <v>10724642640</v>
      </c>
      <c r="AB80">
        <v>0.56999999999999995</v>
      </c>
      <c r="AC80">
        <v>1</v>
      </c>
      <c r="AF80">
        <v>284063490</v>
      </c>
      <c r="AG80">
        <v>6113046304.8000002</v>
      </c>
      <c r="AH80">
        <v>9.7189959617785602E-4</v>
      </c>
    </row>
    <row r="81" spans="1:34" x14ac:dyDescent="0.25">
      <c r="A81" t="s">
        <v>80</v>
      </c>
      <c r="B81" t="s">
        <v>79</v>
      </c>
      <c r="C81" t="s">
        <v>2151</v>
      </c>
      <c r="D81">
        <v>20221003</v>
      </c>
      <c r="E81" t="s">
        <v>791</v>
      </c>
      <c r="F81" t="s">
        <v>792</v>
      </c>
      <c r="G81" t="s">
        <v>793</v>
      </c>
      <c r="I81" t="s">
        <v>794</v>
      </c>
      <c r="J81">
        <v>6411673</v>
      </c>
      <c r="K81">
        <v>2881</v>
      </c>
      <c r="L81" t="s">
        <v>797</v>
      </c>
      <c r="M81">
        <v>10783</v>
      </c>
      <c r="N81">
        <v>40301020</v>
      </c>
      <c r="O81" t="s">
        <v>2154</v>
      </c>
      <c r="Q81" t="s">
        <v>795</v>
      </c>
      <c r="R81" t="s">
        <v>796</v>
      </c>
      <c r="S81" t="s">
        <v>796</v>
      </c>
      <c r="W81" t="s">
        <v>798</v>
      </c>
      <c r="X81">
        <v>49.9</v>
      </c>
      <c r="Y81">
        <v>3.1434678737579998E-2</v>
      </c>
      <c r="Z81">
        <v>12395212200</v>
      </c>
      <c r="AA81">
        <v>19443011718.2174</v>
      </c>
      <c r="AB81">
        <v>0.64</v>
      </c>
      <c r="AC81">
        <v>1</v>
      </c>
      <c r="AF81">
        <v>7932935808</v>
      </c>
      <c r="AG81">
        <v>12443527499.6591</v>
      </c>
      <c r="AH81">
        <v>1.9783686805137802E-3</v>
      </c>
    </row>
    <row r="82" spans="1:34" x14ac:dyDescent="0.25">
      <c r="A82" t="s">
        <v>80</v>
      </c>
      <c r="B82" t="s">
        <v>79</v>
      </c>
      <c r="C82" t="s">
        <v>2151</v>
      </c>
      <c r="D82">
        <v>20221003</v>
      </c>
      <c r="E82" t="s">
        <v>1148</v>
      </c>
      <c r="F82" t="s">
        <v>1149</v>
      </c>
      <c r="G82" t="s">
        <v>1150</v>
      </c>
      <c r="H82" s="1">
        <v>3.7959E+106</v>
      </c>
      <c r="I82" t="s">
        <v>1151</v>
      </c>
      <c r="J82" t="s">
        <v>1152</v>
      </c>
      <c r="K82" t="s">
        <v>1153</v>
      </c>
      <c r="L82">
        <v>1061401</v>
      </c>
      <c r="M82">
        <v>4857</v>
      </c>
      <c r="N82">
        <v>40301020</v>
      </c>
      <c r="O82" t="s">
        <v>2154</v>
      </c>
      <c r="Q82" t="s">
        <v>38</v>
      </c>
      <c r="R82" t="s">
        <v>39</v>
      </c>
      <c r="S82" t="s">
        <v>39</v>
      </c>
      <c r="W82" t="s">
        <v>40</v>
      </c>
      <c r="X82">
        <v>99.7</v>
      </c>
      <c r="Y82">
        <v>1</v>
      </c>
      <c r="Z82">
        <v>97438000</v>
      </c>
      <c r="AA82">
        <v>9714568600</v>
      </c>
      <c r="AB82">
        <v>0.93</v>
      </c>
      <c r="AC82">
        <v>1</v>
      </c>
      <c r="AF82">
        <v>90617340</v>
      </c>
      <c r="AG82">
        <v>9034548798</v>
      </c>
      <c r="AH82">
        <v>1.43638276083901E-3</v>
      </c>
    </row>
    <row r="83" spans="1:34" x14ac:dyDescent="0.25">
      <c r="A83" t="s">
        <v>80</v>
      </c>
      <c r="B83" t="s">
        <v>79</v>
      </c>
      <c r="C83" t="s">
        <v>2151</v>
      </c>
      <c r="D83">
        <v>20221003</v>
      </c>
      <c r="E83" t="s">
        <v>568</v>
      </c>
      <c r="F83" t="s">
        <v>569</v>
      </c>
      <c r="G83" t="s">
        <v>570</v>
      </c>
      <c r="H83" t="s">
        <v>571</v>
      </c>
      <c r="I83" t="s">
        <v>572</v>
      </c>
      <c r="J83">
        <v>2407966</v>
      </c>
      <c r="K83" t="s">
        <v>573</v>
      </c>
      <c r="L83">
        <v>11462801</v>
      </c>
      <c r="M83">
        <v>27577</v>
      </c>
      <c r="N83">
        <v>40203020</v>
      </c>
      <c r="O83" t="s">
        <v>2155</v>
      </c>
      <c r="Q83" t="s">
        <v>38</v>
      </c>
      <c r="R83" t="s">
        <v>39</v>
      </c>
      <c r="S83" t="s">
        <v>39</v>
      </c>
      <c r="W83" t="s">
        <v>40</v>
      </c>
      <c r="X83">
        <v>293.05</v>
      </c>
      <c r="Y83">
        <v>1</v>
      </c>
      <c r="Z83">
        <v>341356000</v>
      </c>
      <c r="AA83">
        <v>100034375800</v>
      </c>
      <c r="AB83">
        <v>1</v>
      </c>
      <c r="AC83">
        <v>1</v>
      </c>
      <c r="AF83">
        <v>341356000</v>
      </c>
      <c r="AG83">
        <v>100034375800</v>
      </c>
      <c r="AH83">
        <v>1.59042422707617E-2</v>
      </c>
    </row>
    <row r="84" spans="1:34" x14ac:dyDescent="0.25">
      <c r="A84" t="s">
        <v>80</v>
      </c>
      <c r="B84" t="s">
        <v>79</v>
      </c>
      <c r="C84" t="s">
        <v>2151</v>
      </c>
      <c r="D84">
        <v>20221003</v>
      </c>
      <c r="E84" t="s">
        <v>468</v>
      </c>
      <c r="F84" t="s">
        <v>469</v>
      </c>
      <c r="G84" t="s">
        <v>470</v>
      </c>
      <c r="I84" t="s">
        <v>471</v>
      </c>
      <c r="J84">
        <v>7097328</v>
      </c>
      <c r="K84" t="s">
        <v>472</v>
      </c>
      <c r="L84" t="s">
        <v>473</v>
      </c>
      <c r="M84">
        <v>143</v>
      </c>
      <c r="N84">
        <v>40201030</v>
      </c>
      <c r="O84" t="s">
        <v>2152</v>
      </c>
      <c r="Q84" t="s">
        <v>86</v>
      </c>
      <c r="R84" t="s">
        <v>88</v>
      </c>
      <c r="S84" t="s">
        <v>88</v>
      </c>
      <c r="W84" t="s">
        <v>37</v>
      </c>
      <c r="X84">
        <v>71.88</v>
      </c>
      <c r="Y84">
        <v>0.98080000000000001</v>
      </c>
      <c r="Z84">
        <v>153000000</v>
      </c>
      <c r="AA84">
        <v>10786485312</v>
      </c>
      <c r="AB84">
        <v>0.66</v>
      </c>
      <c r="AC84">
        <v>1</v>
      </c>
      <c r="AF84">
        <v>100980000</v>
      </c>
      <c r="AG84">
        <v>7119080305.9200001</v>
      </c>
      <c r="AH84">
        <v>1.1318466979464E-3</v>
      </c>
    </row>
    <row r="85" spans="1:34" x14ac:dyDescent="0.25">
      <c r="A85" t="s">
        <v>80</v>
      </c>
      <c r="B85" t="s">
        <v>79</v>
      </c>
      <c r="C85" t="s">
        <v>2151</v>
      </c>
      <c r="D85">
        <v>20221003</v>
      </c>
      <c r="E85" t="s">
        <v>542</v>
      </c>
      <c r="F85" t="s">
        <v>543</v>
      </c>
      <c r="G85" t="s">
        <v>544</v>
      </c>
      <c r="I85" t="s">
        <v>545</v>
      </c>
      <c r="J85">
        <v>2421041</v>
      </c>
      <c r="K85" t="s">
        <v>547</v>
      </c>
      <c r="L85" t="s">
        <v>549</v>
      </c>
      <c r="M85">
        <v>11145</v>
      </c>
      <c r="N85">
        <v>40101010</v>
      </c>
      <c r="O85" t="s">
        <v>2153</v>
      </c>
      <c r="Q85" t="s">
        <v>546</v>
      </c>
      <c r="R85" t="s">
        <v>548</v>
      </c>
      <c r="S85" t="s">
        <v>548</v>
      </c>
      <c r="W85" t="s">
        <v>550</v>
      </c>
      <c r="X85">
        <v>129.32</v>
      </c>
      <c r="Y85">
        <v>4.9657734067940003E-2</v>
      </c>
      <c r="Z85">
        <v>2883457000</v>
      </c>
      <c r="AA85">
        <v>18516805877.490601</v>
      </c>
      <c r="AB85">
        <v>0.86</v>
      </c>
      <c r="AC85">
        <v>1</v>
      </c>
      <c r="AF85">
        <v>2479773020</v>
      </c>
      <c r="AG85">
        <v>15924453054.641899</v>
      </c>
      <c r="AH85">
        <v>2.5317932699130798E-3</v>
      </c>
    </row>
    <row r="86" spans="1:34" x14ac:dyDescent="0.25">
      <c r="A86" t="s">
        <v>80</v>
      </c>
      <c r="B86" t="s">
        <v>79</v>
      </c>
      <c r="C86" t="s">
        <v>2151</v>
      </c>
      <c r="D86">
        <v>20221003</v>
      </c>
      <c r="E86" t="s">
        <v>963</v>
      </c>
      <c r="F86" t="s">
        <v>964</v>
      </c>
      <c r="G86" t="s">
        <v>965</v>
      </c>
      <c r="I86" t="s">
        <v>966</v>
      </c>
      <c r="J86">
        <v>540528</v>
      </c>
      <c r="K86" t="s">
        <v>967</v>
      </c>
      <c r="L86" t="s">
        <v>968</v>
      </c>
      <c r="M86">
        <v>7582</v>
      </c>
      <c r="N86">
        <v>40101010</v>
      </c>
      <c r="O86" t="s">
        <v>2153</v>
      </c>
      <c r="Q86" t="s">
        <v>53</v>
      </c>
      <c r="R86" t="s">
        <v>54</v>
      </c>
      <c r="S86" t="s">
        <v>54</v>
      </c>
      <c r="W86" t="s">
        <v>55</v>
      </c>
      <c r="X86">
        <v>4.673</v>
      </c>
      <c r="Y86">
        <v>1.1154999999999999</v>
      </c>
      <c r="Z86">
        <v>19968003000</v>
      </c>
      <c r="AA86">
        <v>104087838230.194</v>
      </c>
      <c r="AB86">
        <v>1</v>
      </c>
      <c r="AC86">
        <v>1</v>
      </c>
      <c r="AF86">
        <v>19968003000</v>
      </c>
      <c r="AG86">
        <v>104087838230.194</v>
      </c>
      <c r="AH86">
        <v>1.6548693220844402E-2</v>
      </c>
    </row>
    <row r="87" spans="1:34" x14ac:dyDescent="0.25">
      <c r="A87" t="s">
        <v>80</v>
      </c>
      <c r="B87" t="s">
        <v>79</v>
      </c>
      <c r="C87" t="s">
        <v>2151</v>
      </c>
      <c r="D87">
        <v>20221003</v>
      </c>
      <c r="E87" t="s">
        <v>974</v>
      </c>
      <c r="F87" t="s">
        <v>975</v>
      </c>
      <c r="G87" t="s">
        <v>976</v>
      </c>
      <c r="I87" t="s">
        <v>977</v>
      </c>
      <c r="J87">
        <v>4511809</v>
      </c>
      <c r="K87" t="s">
        <v>978</v>
      </c>
      <c r="L87" t="s">
        <v>979</v>
      </c>
      <c r="M87">
        <v>12383</v>
      </c>
      <c r="N87">
        <v>40301050</v>
      </c>
      <c r="O87" t="s">
        <v>2161</v>
      </c>
      <c r="Q87" t="s">
        <v>43</v>
      </c>
      <c r="R87" t="s">
        <v>44</v>
      </c>
      <c r="S87" t="s">
        <v>44</v>
      </c>
      <c r="W87" t="s">
        <v>37</v>
      </c>
      <c r="X87">
        <v>154.19999999999999</v>
      </c>
      <c r="Y87">
        <v>0.98080000000000001</v>
      </c>
      <c r="Z87">
        <v>120597000</v>
      </c>
      <c r="AA87">
        <v>18239013097.919998</v>
      </c>
      <c r="AB87">
        <v>0.5</v>
      </c>
      <c r="AC87">
        <v>1</v>
      </c>
      <c r="AF87">
        <v>60298500</v>
      </c>
      <c r="AG87">
        <v>9119506548.9599991</v>
      </c>
      <c r="AH87">
        <v>1.4498900041565301E-3</v>
      </c>
    </row>
    <row r="88" spans="1:34" x14ac:dyDescent="0.25">
      <c r="A88" t="s">
        <v>80</v>
      </c>
      <c r="B88" t="s">
        <v>79</v>
      </c>
      <c r="C88" t="s">
        <v>2151</v>
      </c>
      <c r="D88">
        <v>20221003</v>
      </c>
      <c r="E88" t="s">
        <v>371</v>
      </c>
      <c r="F88" t="s">
        <v>372</v>
      </c>
      <c r="G88" t="s">
        <v>373</v>
      </c>
      <c r="I88" t="s">
        <v>374</v>
      </c>
      <c r="J88" t="s">
        <v>375</v>
      </c>
      <c r="K88" t="s">
        <v>376</v>
      </c>
      <c r="L88" t="s">
        <v>377</v>
      </c>
      <c r="M88">
        <v>44487</v>
      </c>
      <c r="N88">
        <v>40203010</v>
      </c>
      <c r="O88" t="s">
        <v>2157</v>
      </c>
      <c r="Q88" t="s">
        <v>53</v>
      </c>
      <c r="R88" t="s">
        <v>54</v>
      </c>
      <c r="S88" t="s">
        <v>54</v>
      </c>
      <c r="W88" t="s">
        <v>55</v>
      </c>
      <c r="X88">
        <v>8.6720000000000006</v>
      </c>
      <c r="Y88">
        <v>1.1154999999999999</v>
      </c>
      <c r="Z88">
        <v>474319000</v>
      </c>
      <c r="AA88">
        <v>4588379867.5039997</v>
      </c>
      <c r="AB88">
        <v>0.74</v>
      </c>
      <c r="AC88">
        <v>1</v>
      </c>
      <c r="AF88">
        <v>350996060</v>
      </c>
      <c r="AG88">
        <v>3395401101.95296</v>
      </c>
      <c r="AH88">
        <v>5.3982724738380495E-4</v>
      </c>
    </row>
    <row r="89" spans="1:34" x14ac:dyDescent="0.25">
      <c r="A89" t="s">
        <v>80</v>
      </c>
      <c r="B89" t="s">
        <v>79</v>
      </c>
      <c r="C89" t="s">
        <v>2151</v>
      </c>
      <c r="D89">
        <v>20221003</v>
      </c>
      <c r="E89" t="s">
        <v>506</v>
      </c>
      <c r="F89" t="s">
        <v>507</v>
      </c>
      <c r="G89" t="s">
        <v>508</v>
      </c>
      <c r="H89">
        <v>416515104</v>
      </c>
      <c r="I89" t="s">
        <v>509</v>
      </c>
      <c r="J89">
        <v>2476193</v>
      </c>
      <c r="K89" t="s">
        <v>510</v>
      </c>
      <c r="L89">
        <v>6173901</v>
      </c>
      <c r="M89">
        <v>13053</v>
      </c>
      <c r="N89">
        <v>40301030</v>
      </c>
      <c r="O89" t="s">
        <v>2156</v>
      </c>
      <c r="Q89" t="s">
        <v>38</v>
      </c>
      <c r="R89" t="s">
        <v>39</v>
      </c>
      <c r="S89" t="s">
        <v>39</v>
      </c>
      <c r="W89" t="s">
        <v>40</v>
      </c>
      <c r="X89">
        <v>61.94</v>
      </c>
      <c r="Y89">
        <v>1</v>
      </c>
      <c r="Z89">
        <v>323142000</v>
      </c>
      <c r="AA89">
        <v>20015415480</v>
      </c>
      <c r="AB89">
        <v>1</v>
      </c>
      <c r="AC89">
        <v>1</v>
      </c>
      <c r="AF89">
        <v>323142000</v>
      </c>
      <c r="AG89">
        <v>20015415480</v>
      </c>
      <c r="AH89">
        <v>3.1822062605790201E-3</v>
      </c>
    </row>
    <row r="90" spans="1:34" x14ac:dyDescent="0.25">
      <c r="A90" t="s">
        <v>80</v>
      </c>
      <c r="B90" t="s">
        <v>79</v>
      </c>
      <c r="C90" t="s">
        <v>2151</v>
      </c>
      <c r="D90">
        <v>20221003</v>
      </c>
      <c r="E90" t="s">
        <v>563</v>
      </c>
      <c r="F90" t="s">
        <v>564</v>
      </c>
      <c r="G90" t="s">
        <v>565</v>
      </c>
      <c r="I90" t="s">
        <v>566</v>
      </c>
      <c r="J90">
        <v>6267359</v>
      </c>
      <c r="K90">
        <v>388</v>
      </c>
      <c r="L90" t="s">
        <v>567</v>
      </c>
      <c r="M90">
        <v>31951</v>
      </c>
      <c r="N90">
        <v>40203040</v>
      </c>
      <c r="O90" t="s">
        <v>2155</v>
      </c>
      <c r="Q90" t="s">
        <v>70</v>
      </c>
      <c r="R90" t="s">
        <v>71</v>
      </c>
      <c r="S90" t="s">
        <v>71</v>
      </c>
      <c r="W90" t="s">
        <v>72</v>
      </c>
      <c r="X90">
        <v>269.60000000000002</v>
      </c>
      <c r="Y90">
        <v>0.12738934642895999</v>
      </c>
      <c r="Z90">
        <v>1267837000</v>
      </c>
      <c r="AA90">
        <v>43542806667.558998</v>
      </c>
      <c r="AB90">
        <v>0.94</v>
      </c>
      <c r="AC90">
        <v>1</v>
      </c>
      <c r="AF90">
        <v>1191766780</v>
      </c>
      <c r="AG90">
        <v>40930238267.505402</v>
      </c>
      <c r="AH90">
        <v>6.5074072827513898E-3</v>
      </c>
    </row>
    <row r="91" spans="1:34" x14ac:dyDescent="0.25">
      <c r="A91" t="s">
        <v>80</v>
      </c>
      <c r="B91" t="s">
        <v>79</v>
      </c>
      <c r="C91" t="s">
        <v>2151</v>
      </c>
      <c r="D91">
        <v>20221003</v>
      </c>
      <c r="E91" t="s">
        <v>457</v>
      </c>
      <c r="F91" t="s">
        <v>458</v>
      </c>
      <c r="G91" t="s">
        <v>459</v>
      </c>
      <c r="H91">
        <v>446150104</v>
      </c>
      <c r="I91" t="s">
        <v>460</v>
      </c>
      <c r="J91">
        <v>2445966</v>
      </c>
      <c r="K91" t="s">
        <v>461</v>
      </c>
      <c r="L91">
        <v>578601</v>
      </c>
      <c r="M91">
        <v>4351</v>
      </c>
      <c r="N91">
        <v>40101015</v>
      </c>
      <c r="O91" t="s">
        <v>2153</v>
      </c>
      <c r="Q91" t="s">
        <v>69</v>
      </c>
      <c r="R91" t="s">
        <v>39</v>
      </c>
      <c r="S91" t="s">
        <v>39</v>
      </c>
      <c r="W91" t="s">
        <v>40</v>
      </c>
      <c r="X91">
        <v>13.18</v>
      </c>
      <c r="Y91">
        <v>1</v>
      </c>
      <c r="Z91">
        <v>1442194000</v>
      </c>
      <c r="AA91">
        <v>19008116920</v>
      </c>
      <c r="AB91">
        <v>1</v>
      </c>
      <c r="AC91">
        <v>1</v>
      </c>
      <c r="AF91">
        <v>1442194000</v>
      </c>
      <c r="AG91">
        <v>19008116920</v>
      </c>
      <c r="AH91">
        <v>3.0220581094148702E-3</v>
      </c>
    </row>
    <row r="92" spans="1:34" x14ac:dyDescent="0.25">
      <c r="A92" t="s">
        <v>80</v>
      </c>
      <c r="B92" t="s">
        <v>79</v>
      </c>
      <c r="C92" t="s">
        <v>2151</v>
      </c>
      <c r="D92">
        <v>20221003</v>
      </c>
      <c r="E92" t="s">
        <v>474</v>
      </c>
      <c r="F92" t="s">
        <v>475</v>
      </c>
      <c r="G92" t="s">
        <v>476</v>
      </c>
      <c r="I92" t="s">
        <v>477</v>
      </c>
      <c r="J92" t="s">
        <v>478</v>
      </c>
      <c r="K92" t="s">
        <v>479</v>
      </c>
      <c r="L92" t="s">
        <v>480</v>
      </c>
      <c r="M92">
        <v>5899</v>
      </c>
      <c r="N92">
        <v>40101010</v>
      </c>
      <c r="O92" t="s">
        <v>2153</v>
      </c>
      <c r="Q92" t="s">
        <v>41</v>
      </c>
      <c r="R92" t="s">
        <v>42</v>
      </c>
      <c r="S92" t="s">
        <v>42</v>
      </c>
      <c r="W92" t="s">
        <v>37</v>
      </c>
      <c r="X92">
        <v>8.8580000000000005</v>
      </c>
      <c r="Y92">
        <v>0.98080000000000001</v>
      </c>
      <c r="Z92">
        <v>3767241000</v>
      </c>
      <c r="AA92">
        <v>32729512539.062401</v>
      </c>
      <c r="AB92">
        <v>1</v>
      </c>
      <c r="AC92">
        <v>1</v>
      </c>
      <c r="AF92">
        <v>3767241000</v>
      </c>
      <c r="AG92">
        <v>32729512539.062401</v>
      </c>
      <c r="AH92">
        <v>5.2035921918071404E-3</v>
      </c>
    </row>
    <row r="93" spans="1:34" x14ac:dyDescent="0.25">
      <c r="A93" t="s">
        <v>80</v>
      </c>
      <c r="B93" t="s">
        <v>79</v>
      </c>
      <c r="C93" t="s">
        <v>2151</v>
      </c>
      <c r="D93">
        <v>20221003</v>
      </c>
      <c r="E93" t="s">
        <v>1269</v>
      </c>
      <c r="F93" t="s">
        <v>1270</v>
      </c>
      <c r="G93" t="s">
        <v>1271</v>
      </c>
      <c r="I93" t="s">
        <v>1272</v>
      </c>
      <c r="J93" t="s">
        <v>1273</v>
      </c>
      <c r="K93">
        <v>1398</v>
      </c>
      <c r="L93" t="s">
        <v>1274</v>
      </c>
      <c r="M93">
        <v>44128</v>
      </c>
      <c r="N93">
        <v>40101010</v>
      </c>
      <c r="O93" t="s">
        <v>2153</v>
      </c>
      <c r="Q93" t="s">
        <v>70</v>
      </c>
      <c r="R93" t="s">
        <v>250</v>
      </c>
      <c r="S93" t="s">
        <v>71</v>
      </c>
      <c r="W93" t="s">
        <v>72</v>
      </c>
      <c r="X93">
        <v>3.68</v>
      </c>
      <c r="Y93">
        <v>0.12738934642895999</v>
      </c>
      <c r="Z93">
        <v>86794045000</v>
      </c>
      <c r="AA93">
        <v>40688422932.630699</v>
      </c>
      <c r="AB93">
        <v>0.82</v>
      </c>
      <c r="AC93">
        <v>1</v>
      </c>
      <c r="AF93">
        <v>71171116900</v>
      </c>
      <c r="AG93">
        <v>33364506804.757198</v>
      </c>
      <c r="AH93">
        <v>5.3045485136853903E-3</v>
      </c>
    </row>
    <row r="94" spans="1:34" x14ac:dyDescent="0.25">
      <c r="A94" t="s">
        <v>80</v>
      </c>
      <c r="B94" t="s">
        <v>79</v>
      </c>
      <c r="C94" t="s">
        <v>2151</v>
      </c>
      <c r="D94">
        <v>20221003</v>
      </c>
      <c r="E94" t="s">
        <v>152</v>
      </c>
      <c r="F94" t="s">
        <v>153</v>
      </c>
      <c r="G94" t="s">
        <v>154</v>
      </c>
      <c r="I94" t="s">
        <v>155</v>
      </c>
      <c r="J94" t="s">
        <v>156</v>
      </c>
      <c r="K94" t="s">
        <v>157</v>
      </c>
      <c r="L94" t="s">
        <v>158</v>
      </c>
      <c r="M94">
        <v>2635</v>
      </c>
      <c r="N94">
        <v>40201030</v>
      </c>
      <c r="O94" t="s">
        <v>2152</v>
      </c>
      <c r="Q94" t="s">
        <v>61</v>
      </c>
      <c r="R94" t="s">
        <v>62</v>
      </c>
      <c r="S94" t="s">
        <v>62</v>
      </c>
      <c r="W94" t="s">
        <v>63</v>
      </c>
      <c r="X94">
        <v>225.7</v>
      </c>
      <c r="Y94">
        <v>9.0175391135759994E-2</v>
      </c>
      <c r="Z94">
        <v>260795000</v>
      </c>
      <c r="AA94">
        <v>5307852608.3232403</v>
      </c>
      <c r="AB94">
        <v>0.7</v>
      </c>
      <c r="AC94">
        <v>1</v>
      </c>
      <c r="AF94">
        <v>182556500</v>
      </c>
      <c r="AG94">
        <v>3715496825.8262701</v>
      </c>
      <c r="AH94">
        <v>5.9071855251369599E-4</v>
      </c>
    </row>
    <row r="95" spans="1:34" x14ac:dyDescent="0.25">
      <c r="A95" t="s">
        <v>80</v>
      </c>
      <c r="B95" t="s">
        <v>79</v>
      </c>
      <c r="C95" t="s">
        <v>2151</v>
      </c>
      <c r="D95">
        <v>20221003</v>
      </c>
      <c r="E95" t="s">
        <v>431</v>
      </c>
      <c r="F95" t="s">
        <v>432</v>
      </c>
      <c r="G95" t="s">
        <v>433</v>
      </c>
      <c r="I95" t="s">
        <v>434</v>
      </c>
      <c r="J95" t="s">
        <v>435</v>
      </c>
      <c r="K95" t="s">
        <v>436</v>
      </c>
      <c r="L95" t="s">
        <v>437</v>
      </c>
      <c r="M95">
        <v>2602</v>
      </c>
      <c r="N95">
        <v>40201030</v>
      </c>
      <c r="O95" t="s">
        <v>2152</v>
      </c>
      <c r="Q95" t="s">
        <v>61</v>
      </c>
      <c r="R95" t="s">
        <v>62</v>
      </c>
      <c r="S95" t="s">
        <v>62</v>
      </c>
      <c r="W95" t="s">
        <v>63</v>
      </c>
      <c r="X95">
        <v>223.3</v>
      </c>
      <c r="Y95">
        <v>9.0175391135759994E-2</v>
      </c>
      <c r="Z95">
        <v>171101000</v>
      </c>
      <c r="AA95">
        <v>3445317940.3941002</v>
      </c>
      <c r="AB95">
        <v>1</v>
      </c>
      <c r="AC95">
        <v>1</v>
      </c>
      <c r="AF95">
        <v>171101000</v>
      </c>
      <c r="AG95">
        <v>3445317940.3941002</v>
      </c>
      <c r="AH95">
        <v>5.4776341418256297E-4</v>
      </c>
    </row>
    <row r="96" spans="1:34" x14ac:dyDescent="0.25">
      <c r="A96" t="s">
        <v>80</v>
      </c>
      <c r="B96" t="s">
        <v>79</v>
      </c>
      <c r="C96" t="s">
        <v>2151</v>
      </c>
      <c r="D96">
        <v>20221003</v>
      </c>
      <c r="E96" t="s">
        <v>557</v>
      </c>
      <c r="F96" t="s">
        <v>558</v>
      </c>
      <c r="G96" t="s">
        <v>559</v>
      </c>
      <c r="I96" t="s">
        <v>560</v>
      </c>
      <c r="J96">
        <v>6271026</v>
      </c>
      <c r="K96" t="s">
        <v>561</v>
      </c>
      <c r="L96" t="s">
        <v>562</v>
      </c>
      <c r="M96">
        <v>32347</v>
      </c>
      <c r="N96">
        <v>40301040</v>
      </c>
      <c r="O96" t="s">
        <v>2160</v>
      </c>
      <c r="Q96" t="s">
        <v>76</v>
      </c>
      <c r="R96" t="s">
        <v>77</v>
      </c>
      <c r="S96" t="s">
        <v>77</v>
      </c>
      <c r="W96" t="s">
        <v>78</v>
      </c>
      <c r="X96">
        <v>4.5999999999999996</v>
      </c>
      <c r="Y96">
        <v>0.63959999999999995</v>
      </c>
      <c r="Z96">
        <v>2465100000</v>
      </c>
      <c r="AA96">
        <v>7252718616</v>
      </c>
      <c r="AB96">
        <v>1</v>
      </c>
      <c r="AC96">
        <v>1</v>
      </c>
      <c r="AF96">
        <v>2465100000</v>
      </c>
      <c r="AG96">
        <v>7252718616</v>
      </c>
      <c r="AH96">
        <v>1.15309355477107E-3</v>
      </c>
    </row>
    <row r="97" spans="1:37" x14ac:dyDescent="0.25">
      <c r="A97" t="s">
        <v>80</v>
      </c>
      <c r="B97" t="s">
        <v>79</v>
      </c>
      <c r="C97" t="s">
        <v>2151</v>
      </c>
      <c r="D97">
        <v>20221003</v>
      </c>
      <c r="E97" t="s">
        <v>449</v>
      </c>
      <c r="F97" t="s">
        <v>450</v>
      </c>
      <c r="G97" t="s">
        <v>451</v>
      </c>
      <c r="H97" t="s">
        <v>452</v>
      </c>
      <c r="I97" t="s">
        <v>453</v>
      </c>
      <c r="J97" t="s">
        <v>454</v>
      </c>
      <c r="K97" t="s">
        <v>455</v>
      </c>
      <c r="L97" t="s">
        <v>456</v>
      </c>
      <c r="M97">
        <v>41371</v>
      </c>
      <c r="N97">
        <v>40301040</v>
      </c>
      <c r="O97" t="s">
        <v>2160</v>
      </c>
      <c r="Q97" t="s">
        <v>56</v>
      </c>
      <c r="R97" t="s">
        <v>57</v>
      </c>
      <c r="S97" t="s">
        <v>57</v>
      </c>
      <c r="W97" t="s">
        <v>58</v>
      </c>
      <c r="X97">
        <v>195.49</v>
      </c>
      <c r="Y97">
        <v>0.72416539937722002</v>
      </c>
      <c r="Z97">
        <v>175526000</v>
      </c>
      <c r="AA97">
        <v>24848705728.1483</v>
      </c>
      <c r="AB97">
        <v>1</v>
      </c>
      <c r="AC97">
        <v>1</v>
      </c>
      <c r="AF97">
        <v>175526000</v>
      </c>
      <c r="AG97">
        <v>24848705728.1483</v>
      </c>
      <c r="AH97">
        <v>3.9506402959465104E-3</v>
      </c>
    </row>
    <row r="98" spans="1:37" x14ac:dyDescent="0.25">
      <c r="A98" t="s">
        <v>80</v>
      </c>
      <c r="B98" t="s">
        <v>79</v>
      </c>
      <c r="C98" t="s">
        <v>2151</v>
      </c>
      <c r="D98">
        <v>20221003</v>
      </c>
      <c r="E98" t="s">
        <v>1030</v>
      </c>
      <c r="F98" t="s">
        <v>1031</v>
      </c>
      <c r="G98" t="s">
        <v>1032</v>
      </c>
      <c r="H98" t="s">
        <v>1033</v>
      </c>
      <c r="I98" t="s">
        <v>1034</v>
      </c>
      <c r="J98" t="s">
        <v>1035</v>
      </c>
      <c r="K98" t="s">
        <v>1036</v>
      </c>
      <c r="L98">
        <v>16361001</v>
      </c>
      <c r="M98">
        <v>42866</v>
      </c>
      <c r="N98">
        <v>40203040</v>
      </c>
      <c r="O98" t="s">
        <v>2155</v>
      </c>
      <c r="Q98" t="s">
        <v>38</v>
      </c>
      <c r="R98" t="s">
        <v>39</v>
      </c>
      <c r="S98" t="s">
        <v>39</v>
      </c>
      <c r="W98" t="s">
        <v>40</v>
      </c>
      <c r="X98">
        <v>90.35</v>
      </c>
      <c r="Y98">
        <v>1</v>
      </c>
      <c r="Z98">
        <v>558458000</v>
      </c>
      <c r="AA98">
        <v>50456680300</v>
      </c>
      <c r="AB98">
        <v>1</v>
      </c>
      <c r="AC98">
        <v>1</v>
      </c>
      <c r="AF98">
        <v>558458000</v>
      </c>
      <c r="AG98">
        <v>50456680300</v>
      </c>
      <c r="AH98">
        <v>8.0219950517207098E-3</v>
      </c>
    </row>
    <row r="99" spans="1:37" x14ac:dyDescent="0.25">
      <c r="A99" t="s">
        <v>80</v>
      </c>
      <c r="B99" t="s">
        <v>79</v>
      </c>
      <c r="C99" t="s">
        <v>2151</v>
      </c>
      <c r="D99">
        <v>20221003</v>
      </c>
      <c r="E99" t="s">
        <v>635</v>
      </c>
      <c r="F99" t="s">
        <v>636</v>
      </c>
      <c r="G99" t="s">
        <v>637</v>
      </c>
      <c r="I99" t="s">
        <v>638</v>
      </c>
      <c r="J99" t="s">
        <v>639</v>
      </c>
      <c r="K99" t="s">
        <v>640</v>
      </c>
      <c r="L99" t="s">
        <v>641</v>
      </c>
      <c r="M99">
        <v>12303</v>
      </c>
      <c r="N99">
        <v>40203010</v>
      </c>
      <c r="O99" t="s">
        <v>2152</v>
      </c>
      <c r="Q99" t="s">
        <v>53</v>
      </c>
      <c r="R99" t="s">
        <v>54</v>
      </c>
      <c r="S99" t="s">
        <v>54</v>
      </c>
      <c r="W99" t="s">
        <v>55</v>
      </c>
      <c r="X99">
        <v>9.8279999999999994</v>
      </c>
      <c r="Y99">
        <v>1.1154999999999999</v>
      </c>
      <c r="Z99">
        <v>294110000</v>
      </c>
      <c r="AA99">
        <v>3224367340.7399998</v>
      </c>
      <c r="AB99">
        <v>1</v>
      </c>
      <c r="AC99">
        <v>1</v>
      </c>
      <c r="AF99">
        <v>294110000</v>
      </c>
      <c r="AG99">
        <v>3224367340.7399998</v>
      </c>
      <c r="AH99">
        <v>5.1263497119817699E-4</v>
      </c>
    </row>
    <row r="100" spans="1:37" x14ac:dyDescent="0.25">
      <c r="A100" t="s">
        <v>80</v>
      </c>
      <c r="B100" t="s">
        <v>79</v>
      </c>
      <c r="C100" t="s">
        <v>2151</v>
      </c>
      <c r="D100">
        <v>20221003</v>
      </c>
      <c r="E100" t="s">
        <v>680</v>
      </c>
      <c r="F100" t="s">
        <v>681</v>
      </c>
      <c r="G100" t="s">
        <v>682</v>
      </c>
      <c r="I100" t="s">
        <v>683</v>
      </c>
      <c r="J100">
        <v>4076836</v>
      </c>
      <c r="K100" t="s">
        <v>684</v>
      </c>
      <c r="L100" t="s">
        <v>685</v>
      </c>
      <c r="M100">
        <v>684</v>
      </c>
      <c r="N100">
        <v>40101010</v>
      </c>
      <c r="O100" t="s">
        <v>2153</v>
      </c>
      <c r="Q100" t="s">
        <v>51</v>
      </c>
      <c r="R100" t="s">
        <v>52</v>
      </c>
      <c r="S100" t="s">
        <v>52</v>
      </c>
      <c r="W100" t="s">
        <v>37</v>
      </c>
      <c r="X100">
        <v>1.7028000000000001</v>
      </c>
      <c r="Y100">
        <v>0.98080000000000001</v>
      </c>
      <c r="Z100">
        <v>19654621000</v>
      </c>
      <c r="AA100">
        <v>32825305176.935001</v>
      </c>
      <c r="AB100">
        <v>0.9</v>
      </c>
      <c r="AC100">
        <v>1</v>
      </c>
      <c r="AF100">
        <v>17689158900</v>
      </c>
      <c r="AG100">
        <v>29542774659.241501</v>
      </c>
      <c r="AH100">
        <v>4.69693984466385E-3</v>
      </c>
    </row>
    <row r="101" spans="1:37" x14ac:dyDescent="0.25">
      <c r="A101" t="s">
        <v>80</v>
      </c>
      <c r="B101" t="s">
        <v>79</v>
      </c>
      <c r="C101" t="s">
        <v>2151</v>
      </c>
      <c r="D101">
        <v>20221003</v>
      </c>
      <c r="E101" t="s">
        <v>145</v>
      </c>
      <c r="F101" t="s">
        <v>146</v>
      </c>
      <c r="G101" t="s">
        <v>147</v>
      </c>
      <c r="H101" t="s">
        <v>148</v>
      </c>
      <c r="I101" t="s">
        <v>149</v>
      </c>
      <c r="J101" t="s">
        <v>150</v>
      </c>
      <c r="K101" t="s">
        <v>151</v>
      </c>
      <c r="L101">
        <v>2980402</v>
      </c>
      <c r="M101">
        <v>49050</v>
      </c>
      <c r="N101">
        <v>40203010</v>
      </c>
      <c r="O101" t="s">
        <v>2157</v>
      </c>
      <c r="Q101" t="s">
        <v>38</v>
      </c>
      <c r="R101" t="s">
        <v>39</v>
      </c>
      <c r="S101" t="s">
        <v>39</v>
      </c>
      <c r="W101" t="s">
        <v>40</v>
      </c>
      <c r="X101">
        <v>13.7</v>
      </c>
      <c r="Y101">
        <v>1</v>
      </c>
      <c r="Z101">
        <v>454900000</v>
      </c>
      <c r="AA101">
        <v>6232130000</v>
      </c>
      <c r="AB101">
        <v>1</v>
      </c>
      <c r="AC101">
        <v>1</v>
      </c>
      <c r="AF101">
        <v>454900000</v>
      </c>
      <c r="AG101">
        <v>6232130000</v>
      </c>
      <c r="AH101">
        <v>9.9083244724842111E-4</v>
      </c>
    </row>
    <row r="102" spans="1:37" x14ac:dyDescent="0.25">
      <c r="A102" t="s">
        <v>80</v>
      </c>
      <c r="B102" t="s">
        <v>79</v>
      </c>
      <c r="C102" t="s">
        <v>2151</v>
      </c>
      <c r="D102">
        <v>20221003</v>
      </c>
      <c r="E102" t="s">
        <v>772</v>
      </c>
      <c r="F102" t="s">
        <v>773</v>
      </c>
      <c r="G102" t="s">
        <v>774</v>
      </c>
      <c r="I102" t="s">
        <v>775</v>
      </c>
      <c r="J102" t="s">
        <v>776</v>
      </c>
      <c r="K102" t="s">
        <v>777</v>
      </c>
      <c r="L102" t="s">
        <v>778</v>
      </c>
      <c r="M102">
        <v>2683</v>
      </c>
      <c r="N102">
        <v>40201030</v>
      </c>
      <c r="O102" t="s">
        <v>2152</v>
      </c>
      <c r="Q102" t="s">
        <v>61</v>
      </c>
      <c r="R102" t="s">
        <v>62</v>
      </c>
      <c r="S102" t="s">
        <v>62</v>
      </c>
      <c r="W102" t="s">
        <v>63</v>
      </c>
      <c r="X102">
        <v>163.58000000000001</v>
      </c>
      <c r="Y102">
        <v>9.0175391135759994E-2</v>
      </c>
      <c r="Z102">
        <v>1821936000</v>
      </c>
      <c r="AA102">
        <v>26875178401.190498</v>
      </c>
      <c r="AB102">
        <v>1</v>
      </c>
      <c r="AC102">
        <v>1</v>
      </c>
      <c r="AF102">
        <v>1821936000</v>
      </c>
      <c r="AG102">
        <v>26875178401.190498</v>
      </c>
      <c r="AH102">
        <v>4.2728246659632504E-3</v>
      </c>
    </row>
    <row r="103" spans="1:37" x14ac:dyDescent="0.25">
      <c r="A103" t="s">
        <v>80</v>
      </c>
      <c r="B103" t="s">
        <v>79</v>
      </c>
      <c r="C103" t="s">
        <v>2151</v>
      </c>
      <c r="D103">
        <v>20221003</v>
      </c>
      <c r="E103" t="s">
        <v>414</v>
      </c>
      <c r="F103" t="s">
        <v>415</v>
      </c>
      <c r="G103" t="s">
        <v>416</v>
      </c>
      <c r="H103">
        <v>465562106</v>
      </c>
      <c r="I103" t="s">
        <v>417</v>
      </c>
      <c r="J103">
        <v>2849739</v>
      </c>
      <c r="K103" t="s">
        <v>418</v>
      </c>
      <c r="L103">
        <v>3058090</v>
      </c>
      <c r="M103">
        <v>38011</v>
      </c>
      <c r="N103">
        <v>40101010</v>
      </c>
      <c r="O103" t="s">
        <v>2153</v>
      </c>
      <c r="Q103" t="s">
        <v>38</v>
      </c>
      <c r="R103" t="s">
        <v>33</v>
      </c>
      <c r="S103" t="s">
        <v>39</v>
      </c>
      <c r="W103" t="s">
        <v>40</v>
      </c>
      <c r="X103">
        <v>5.17</v>
      </c>
      <c r="Y103">
        <v>1</v>
      </c>
      <c r="Z103">
        <v>4845845000</v>
      </c>
      <c r="AA103">
        <v>25053018650</v>
      </c>
      <c r="AB103">
        <v>1</v>
      </c>
      <c r="AC103">
        <v>1</v>
      </c>
      <c r="AF103">
        <v>4845845000</v>
      </c>
      <c r="AG103">
        <v>25053018650</v>
      </c>
      <c r="AH103">
        <v>3.98312355164924E-3</v>
      </c>
      <c r="AK103">
        <v>3.4160000000000002E-3</v>
      </c>
    </row>
    <row r="104" spans="1:37" x14ac:dyDescent="0.25">
      <c r="A104" t="s">
        <v>80</v>
      </c>
      <c r="B104" t="s">
        <v>79</v>
      </c>
      <c r="C104" t="s">
        <v>2151</v>
      </c>
      <c r="D104">
        <v>20221003</v>
      </c>
      <c r="E104" t="s">
        <v>524</v>
      </c>
      <c r="F104" t="s">
        <v>525</v>
      </c>
      <c r="G104" t="s">
        <v>526</v>
      </c>
      <c r="I104" t="s">
        <v>527</v>
      </c>
      <c r="J104">
        <v>2458771</v>
      </c>
      <c r="K104" t="s">
        <v>528</v>
      </c>
      <c r="L104" t="s">
        <v>529</v>
      </c>
      <c r="M104">
        <v>6141</v>
      </c>
      <c r="N104">
        <v>40101010</v>
      </c>
      <c r="O104" t="s">
        <v>2153</v>
      </c>
      <c r="Q104" t="s">
        <v>32</v>
      </c>
      <c r="R104" t="s">
        <v>33</v>
      </c>
      <c r="S104" t="s">
        <v>33</v>
      </c>
      <c r="W104" t="s">
        <v>34</v>
      </c>
      <c r="X104">
        <v>9.73</v>
      </c>
      <c r="Y104">
        <v>0.18543414769829999</v>
      </c>
      <c r="Z104">
        <v>5797026000</v>
      </c>
      <c r="AA104">
        <v>10459424779.565201</v>
      </c>
      <c r="AB104">
        <v>0.81</v>
      </c>
      <c r="AC104">
        <v>1</v>
      </c>
      <c r="AF104">
        <v>4695591060</v>
      </c>
      <c r="AG104">
        <v>8472134071.4478302</v>
      </c>
      <c r="AH104">
        <v>1.3469656979924001E-3</v>
      </c>
    </row>
    <row r="105" spans="1:37" x14ac:dyDescent="0.25">
      <c r="A105" t="s">
        <v>80</v>
      </c>
      <c r="B105" t="s">
        <v>79</v>
      </c>
      <c r="C105" t="s">
        <v>2151</v>
      </c>
      <c r="D105">
        <v>20221003</v>
      </c>
      <c r="E105" t="s">
        <v>438</v>
      </c>
      <c r="F105" t="s">
        <v>439</v>
      </c>
      <c r="G105" t="s">
        <v>440</v>
      </c>
      <c r="H105" t="s">
        <v>441</v>
      </c>
      <c r="I105" t="s">
        <v>442</v>
      </c>
      <c r="J105">
        <v>2190385</v>
      </c>
      <c r="K105" t="s">
        <v>443</v>
      </c>
      <c r="L105">
        <v>296801</v>
      </c>
      <c r="M105">
        <v>5171</v>
      </c>
      <c r="N105">
        <v>40101010</v>
      </c>
      <c r="O105" t="s">
        <v>2153</v>
      </c>
      <c r="Q105" t="s">
        <v>38</v>
      </c>
      <c r="R105" t="s">
        <v>39</v>
      </c>
      <c r="S105" t="s">
        <v>39</v>
      </c>
      <c r="W105" t="s">
        <v>40</v>
      </c>
      <c r="X105">
        <v>104.5</v>
      </c>
      <c r="Y105">
        <v>1</v>
      </c>
      <c r="Z105">
        <v>2932572000</v>
      </c>
      <c r="AA105">
        <v>306453774000</v>
      </c>
      <c r="AB105">
        <v>1</v>
      </c>
      <c r="AC105">
        <v>1</v>
      </c>
      <c r="AF105">
        <v>2932572000</v>
      </c>
      <c r="AG105">
        <v>306453774000</v>
      </c>
      <c r="AH105">
        <v>4.87224019494032E-2</v>
      </c>
    </row>
    <row r="106" spans="1:37" x14ac:dyDescent="0.25">
      <c r="A106" t="s">
        <v>80</v>
      </c>
      <c r="B106" t="s">
        <v>79</v>
      </c>
      <c r="C106" t="s">
        <v>2151</v>
      </c>
      <c r="D106">
        <v>20221003</v>
      </c>
      <c r="E106" t="s">
        <v>1171</v>
      </c>
      <c r="F106" t="s">
        <v>1172</v>
      </c>
      <c r="G106" t="s">
        <v>1173</v>
      </c>
      <c r="I106" t="s">
        <v>1174</v>
      </c>
      <c r="J106">
        <v>6743882</v>
      </c>
      <c r="K106">
        <v>8697</v>
      </c>
      <c r="L106" t="s">
        <v>1175</v>
      </c>
      <c r="M106">
        <v>42347</v>
      </c>
      <c r="N106">
        <v>40203040</v>
      </c>
      <c r="O106" t="s">
        <v>2155</v>
      </c>
      <c r="Q106" t="s">
        <v>45</v>
      </c>
      <c r="R106" t="s">
        <v>46</v>
      </c>
      <c r="S106" t="s">
        <v>46</v>
      </c>
      <c r="W106" t="s">
        <v>47</v>
      </c>
      <c r="X106">
        <v>1952.5</v>
      </c>
      <c r="Y106">
        <v>6.9067928307500002E-3</v>
      </c>
      <c r="Z106">
        <v>528578000</v>
      </c>
      <c r="AA106">
        <v>7128145491.59196</v>
      </c>
      <c r="AB106">
        <v>1</v>
      </c>
      <c r="AC106">
        <v>1</v>
      </c>
      <c r="AF106">
        <v>528578000</v>
      </c>
      <c r="AG106">
        <v>7128145491.59196</v>
      </c>
      <c r="AH106">
        <v>1.1332879515955001E-3</v>
      </c>
    </row>
    <row r="107" spans="1:37" x14ac:dyDescent="0.25">
      <c r="A107" t="s">
        <v>80</v>
      </c>
      <c r="B107" t="s">
        <v>79</v>
      </c>
      <c r="C107" t="s">
        <v>2151</v>
      </c>
      <c r="D107">
        <v>20221003</v>
      </c>
      <c r="E107" t="s">
        <v>1234</v>
      </c>
      <c r="F107" t="s">
        <v>1235</v>
      </c>
      <c r="G107" t="s">
        <v>1236</v>
      </c>
      <c r="I107" t="s">
        <v>1237</v>
      </c>
      <c r="J107" t="s">
        <v>1238</v>
      </c>
      <c r="K107">
        <v>6178</v>
      </c>
      <c r="L107" t="s">
        <v>1239</v>
      </c>
      <c r="M107">
        <v>577062</v>
      </c>
      <c r="N107">
        <v>40301020</v>
      </c>
      <c r="O107" t="s">
        <v>2154</v>
      </c>
      <c r="Q107" t="s">
        <v>45</v>
      </c>
      <c r="R107" t="s">
        <v>46</v>
      </c>
      <c r="S107" t="s">
        <v>46</v>
      </c>
      <c r="W107" t="s">
        <v>47</v>
      </c>
      <c r="X107">
        <v>957.7</v>
      </c>
      <c r="Y107">
        <v>6.9067928307500002E-3</v>
      </c>
      <c r="Z107">
        <v>3657798000</v>
      </c>
      <c r="AA107">
        <v>24195000480.716099</v>
      </c>
      <c r="AB107">
        <v>0.66</v>
      </c>
      <c r="AC107">
        <v>1</v>
      </c>
      <c r="AF107">
        <v>2414146680</v>
      </c>
      <c r="AG107">
        <v>15968700317.2726</v>
      </c>
      <c r="AH107">
        <v>2.5388280435003599E-3</v>
      </c>
    </row>
    <row r="108" spans="1:37" x14ac:dyDescent="0.25">
      <c r="A108" t="s">
        <v>80</v>
      </c>
      <c r="B108" t="s">
        <v>79</v>
      </c>
      <c r="C108" t="s">
        <v>2151</v>
      </c>
      <c r="D108">
        <v>20221003</v>
      </c>
      <c r="E108" t="s">
        <v>649</v>
      </c>
      <c r="F108" t="s">
        <v>650</v>
      </c>
      <c r="G108" t="s">
        <v>651</v>
      </c>
      <c r="I108" t="s">
        <v>652</v>
      </c>
      <c r="J108" t="s">
        <v>653</v>
      </c>
      <c r="K108" t="s">
        <v>654</v>
      </c>
      <c r="L108" t="s">
        <v>655</v>
      </c>
      <c r="M108">
        <v>210639</v>
      </c>
      <c r="N108">
        <v>40203010</v>
      </c>
      <c r="O108" t="s">
        <v>2153</v>
      </c>
      <c r="Q108" t="s">
        <v>48</v>
      </c>
      <c r="R108" t="s">
        <v>49</v>
      </c>
      <c r="S108" t="s">
        <v>49</v>
      </c>
      <c r="W108" t="s">
        <v>50</v>
      </c>
      <c r="X108">
        <v>43.5</v>
      </c>
      <c r="Y108">
        <v>1.0137875101378799</v>
      </c>
      <c r="Z108">
        <v>213801000</v>
      </c>
      <c r="AA108">
        <v>9428572080.2920094</v>
      </c>
      <c r="AB108">
        <v>1</v>
      </c>
      <c r="AC108">
        <v>1</v>
      </c>
      <c r="AF108">
        <v>213801000</v>
      </c>
      <c r="AG108">
        <v>9428572080.2920094</v>
      </c>
      <c r="AH108">
        <v>1.4990276435783299E-3</v>
      </c>
    </row>
    <row r="109" spans="1:37" x14ac:dyDescent="0.25">
      <c r="A109" t="s">
        <v>80</v>
      </c>
      <c r="B109" t="s">
        <v>79</v>
      </c>
      <c r="C109" t="s">
        <v>2151</v>
      </c>
      <c r="D109">
        <v>20221003</v>
      </c>
      <c r="E109" t="s">
        <v>303</v>
      </c>
      <c r="F109" t="s">
        <v>304</v>
      </c>
      <c r="G109" t="s">
        <v>305</v>
      </c>
      <c r="I109" t="s">
        <v>306</v>
      </c>
      <c r="J109" t="s">
        <v>307</v>
      </c>
      <c r="K109">
        <v>105560</v>
      </c>
      <c r="L109" t="s">
        <v>310</v>
      </c>
      <c r="M109">
        <v>16909</v>
      </c>
      <c r="N109">
        <v>40101010</v>
      </c>
      <c r="O109" t="s">
        <v>2153</v>
      </c>
      <c r="Q109" t="s">
        <v>308</v>
      </c>
      <c r="R109" t="s">
        <v>309</v>
      </c>
      <c r="S109" t="s">
        <v>309</v>
      </c>
      <c r="W109" t="s">
        <v>311</v>
      </c>
      <c r="X109">
        <v>43700</v>
      </c>
      <c r="Y109">
        <v>6.9404922196999997E-4</v>
      </c>
      <c r="Z109">
        <v>412352000</v>
      </c>
      <c r="AA109">
        <v>12506615954.788601</v>
      </c>
      <c r="AB109">
        <v>0.94</v>
      </c>
      <c r="AC109">
        <v>1</v>
      </c>
      <c r="AF109">
        <v>387610880</v>
      </c>
      <c r="AG109">
        <v>11756218997.501301</v>
      </c>
      <c r="AH109">
        <v>1.8690950348729299E-3</v>
      </c>
    </row>
    <row r="110" spans="1:37" x14ac:dyDescent="0.25">
      <c r="A110" t="s">
        <v>80</v>
      </c>
      <c r="B110" t="s">
        <v>79</v>
      </c>
      <c r="C110" t="s">
        <v>2151</v>
      </c>
      <c r="D110">
        <v>20221003</v>
      </c>
      <c r="E110" t="s">
        <v>629</v>
      </c>
      <c r="F110" t="s">
        <v>630</v>
      </c>
      <c r="G110" t="s">
        <v>631</v>
      </c>
      <c r="I110" t="s">
        <v>632</v>
      </c>
      <c r="J110">
        <v>4497749</v>
      </c>
      <c r="K110" t="s">
        <v>633</v>
      </c>
      <c r="L110" t="s">
        <v>634</v>
      </c>
      <c r="M110">
        <v>174</v>
      </c>
      <c r="N110">
        <v>40101010</v>
      </c>
      <c r="O110" t="s">
        <v>2153</v>
      </c>
      <c r="Q110" t="s">
        <v>86</v>
      </c>
      <c r="R110" t="s">
        <v>88</v>
      </c>
      <c r="S110" t="s">
        <v>88</v>
      </c>
      <c r="W110" t="s">
        <v>37</v>
      </c>
      <c r="X110">
        <v>48.66</v>
      </c>
      <c r="Y110">
        <v>0.98080000000000001</v>
      </c>
      <c r="Z110">
        <v>416884000</v>
      </c>
      <c r="AA110">
        <v>19896092391.551998</v>
      </c>
      <c r="AB110">
        <v>0.81</v>
      </c>
      <c r="AC110">
        <v>1</v>
      </c>
      <c r="AF110">
        <v>337676040</v>
      </c>
      <c r="AG110">
        <v>16115834837.157101</v>
      </c>
      <c r="AH110">
        <v>2.5622206326170499E-3</v>
      </c>
    </row>
    <row r="111" spans="1:37" x14ac:dyDescent="0.25">
      <c r="A111" t="s">
        <v>80</v>
      </c>
      <c r="B111" t="s">
        <v>79</v>
      </c>
      <c r="C111" t="s">
        <v>2151</v>
      </c>
      <c r="D111">
        <v>20221003</v>
      </c>
      <c r="E111" t="s">
        <v>838</v>
      </c>
      <c r="F111" t="s">
        <v>839</v>
      </c>
      <c r="G111" t="s">
        <v>840</v>
      </c>
      <c r="H111">
        <v>493267108</v>
      </c>
      <c r="I111" t="s">
        <v>841</v>
      </c>
      <c r="J111">
        <v>2490911</v>
      </c>
      <c r="K111" t="s">
        <v>842</v>
      </c>
      <c r="L111">
        <v>978301</v>
      </c>
      <c r="M111">
        <v>3679</v>
      </c>
      <c r="N111">
        <v>40101015</v>
      </c>
      <c r="O111" t="s">
        <v>2153</v>
      </c>
      <c r="Q111" t="s">
        <v>38</v>
      </c>
      <c r="R111" t="s">
        <v>39</v>
      </c>
      <c r="S111" t="s">
        <v>39</v>
      </c>
      <c r="W111" t="s">
        <v>40</v>
      </c>
      <c r="X111">
        <v>16.02</v>
      </c>
      <c r="Y111">
        <v>1</v>
      </c>
      <c r="Z111">
        <v>932659000</v>
      </c>
      <c r="AA111">
        <v>14941197180</v>
      </c>
      <c r="AB111">
        <v>1</v>
      </c>
      <c r="AC111">
        <v>1</v>
      </c>
      <c r="AF111">
        <v>932659000</v>
      </c>
      <c r="AG111">
        <v>14941197180</v>
      </c>
      <c r="AH111">
        <v>2.3754676116641599E-3</v>
      </c>
    </row>
    <row r="112" spans="1:37" x14ac:dyDescent="0.25">
      <c r="A112" t="s">
        <v>80</v>
      </c>
      <c r="B112" t="s">
        <v>79</v>
      </c>
      <c r="C112" t="s">
        <v>2151</v>
      </c>
      <c r="D112">
        <v>20221003</v>
      </c>
      <c r="E112" t="s">
        <v>499</v>
      </c>
      <c r="F112" t="s">
        <v>500</v>
      </c>
      <c r="G112" t="s">
        <v>501</v>
      </c>
      <c r="I112" t="s">
        <v>502</v>
      </c>
      <c r="J112" t="s">
        <v>503</v>
      </c>
      <c r="K112" t="s">
        <v>504</v>
      </c>
      <c r="L112" t="s">
        <v>505</v>
      </c>
      <c r="M112">
        <v>24448</v>
      </c>
      <c r="N112">
        <v>40201030</v>
      </c>
      <c r="O112" t="s">
        <v>2152</v>
      </c>
      <c r="Q112" t="s">
        <v>61</v>
      </c>
      <c r="R112" t="s">
        <v>62</v>
      </c>
      <c r="S112" t="s">
        <v>62</v>
      </c>
      <c r="W112" t="s">
        <v>63</v>
      </c>
      <c r="X112">
        <v>147.6</v>
      </c>
      <c r="Y112">
        <v>9.0175391135759994E-2</v>
      </c>
      <c r="Z112">
        <v>242684000</v>
      </c>
      <c r="AA112">
        <v>3230096794.2648702</v>
      </c>
      <c r="AB112">
        <v>1</v>
      </c>
      <c r="AC112">
        <v>1</v>
      </c>
      <c r="AF112">
        <v>242684000</v>
      </c>
      <c r="AG112">
        <v>3230096794.2648702</v>
      </c>
      <c r="AH112">
        <v>5.1354588423392102E-4</v>
      </c>
    </row>
    <row r="113" spans="1:34" x14ac:dyDescent="0.25">
      <c r="A113" t="s">
        <v>80</v>
      </c>
      <c r="B113" t="s">
        <v>79</v>
      </c>
      <c r="C113" t="s">
        <v>2151</v>
      </c>
      <c r="D113">
        <v>20221003</v>
      </c>
      <c r="E113" t="s">
        <v>297</v>
      </c>
      <c r="F113" t="s">
        <v>298</v>
      </c>
      <c r="G113" t="s">
        <v>299</v>
      </c>
      <c r="I113" t="s">
        <v>300</v>
      </c>
      <c r="J113">
        <v>560399</v>
      </c>
      <c r="K113" t="s">
        <v>301</v>
      </c>
      <c r="L113" t="s">
        <v>302</v>
      </c>
      <c r="M113">
        <v>3119</v>
      </c>
      <c r="N113">
        <v>40301020</v>
      </c>
      <c r="O113" t="s">
        <v>2154</v>
      </c>
      <c r="Q113" t="s">
        <v>53</v>
      </c>
      <c r="R113" t="s">
        <v>54</v>
      </c>
      <c r="S113" t="s">
        <v>54</v>
      </c>
      <c r="W113" t="s">
        <v>55</v>
      </c>
      <c r="X113">
        <v>2.165</v>
      </c>
      <c r="Y113">
        <v>1.1154999999999999</v>
      </c>
      <c r="Z113">
        <v>5972710000</v>
      </c>
      <c r="AA113">
        <v>14424438080.825001</v>
      </c>
      <c r="AB113">
        <v>1</v>
      </c>
      <c r="AC113">
        <v>1</v>
      </c>
      <c r="AF113">
        <v>5972710000</v>
      </c>
      <c r="AG113">
        <v>14424438080.825001</v>
      </c>
      <c r="AH113">
        <v>2.2933092351743499E-3</v>
      </c>
    </row>
    <row r="114" spans="1:34" x14ac:dyDescent="0.25">
      <c r="A114" t="s">
        <v>80</v>
      </c>
      <c r="B114" t="s">
        <v>79</v>
      </c>
      <c r="C114" t="s">
        <v>2151</v>
      </c>
      <c r="D114">
        <v>20221003</v>
      </c>
      <c r="E114" t="s">
        <v>624</v>
      </c>
      <c r="F114" t="s">
        <v>625</v>
      </c>
      <c r="G114" t="s">
        <v>626</v>
      </c>
      <c r="H114">
        <v>534187109</v>
      </c>
      <c r="I114" t="s">
        <v>627</v>
      </c>
      <c r="J114">
        <v>2516378</v>
      </c>
      <c r="K114" t="s">
        <v>628</v>
      </c>
      <c r="L114">
        <v>674201</v>
      </c>
      <c r="M114">
        <v>5191</v>
      </c>
      <c r="N114">
        <v>40301020</v>
      </c>
      <c r="O114" t="s">
        <v>2154</v>
      </c>
      <c r="Q114" t="s">
        <v>38</v>
      </c>
      <c r="R114" t="s">
        <v>39</v>
      </c>
      <c r="S114" t="s">
        <v>39</v>
      </c>
      <c r="W114" t="s">
        <v>40</v>
      </c>
      <c r="X114">
        <v>43.91</v>
      </c>
      <c r="Y114">
        <v>1</v>
      </c>
      <c r="Z114">
        <v>170226000</v>
      </c>
      <c r="AA114">
        <v>7474623660</v>
      </c>
      <c r="AB114">
        <v>0.91</v>
      </c>
      <c r="AC114">
        <v>1</v>
      </c>
      <c r="AF114">
        <v>154905660</v>
      </c>
      <c r="AG114">
        <v>6801907530.6000004</v>
      </c>
      <c r="AH114">
        <v>1.08142010588705E-3</v>
      </c>
    </row>
    <row r="115" spans="1:34" x14ac:dyDescent="0.25">
      <c r="A115" t="s">
        <v>80</v>
      </c>
      <c r="B115" t="s">
        <v>79</v>
      </c>
      <c r="C115" t="s">
        <v>2151</v>
      </c>
      <c r="D115">
        <v>20221003</v>
      </c>
      <c r="E115" t="s">
        <v>462</v>
      </c>
      <c r="F115" t="s">
        <v>463</v>
      </c>
      <c r="G115" t="s">
        <v>464</v>
      </c>
      <c r="I115" t="s">
        <v>465</v>
      </c>
      <c r="J115">
        <v>870612</v>
      </c>
      <c r="K115" t="s">
        <v>466</v>
      </c>
      <c r="L115" t="s">
        <v>467</v>
      </c>
      <c r="M115">
        <v>2944</v>
      </c>
      <c r="N115">
        <v>40101010</v>
      </c>
      <c r="O115" t="s">
        <v>2153</v>
      </c>
      <c r="Q115" t="s">
        <v>53</v>
      </c>
      <c r="R115" t="s">
        <v>54</v>
      </c>
      <c r="S115" t="s">
        <v>54</v>
      </c>
      <c r="W115" t="s">
        <v>55</v>
      </c>
      <c r="X115">
        <v>0.41389999999999999</v>
      </c>
      <c r="Y115">
        <v>1.1154999999999999</v>
      </c>
      <c r="Z115">
        <v>71038165000</v>
      </c>
      <c r="AA115">
        <v>32798707938.499199</v>
      </c>
      <c r="AB115">
        <v>1</v>
      </c>
      <c r="AC115">
        <v>1</v>
      </c>
      <c r="AF115">
        <v>71038165000</v>
      </c>
      <c r="AG115">
        <v>32798707938.499199</v>
      </c>
      <c r="AH115">
        <v>5.2145934140156603E-3</v>
      </c>
    </row>
    <row r="116" spans="1:34" x14ac:dyDescent="0.25">
      <c r="A116" t="s">
        <v>80</v>
      </c>
      <c r="B116" t="s">
        <v>79</v>
      </c>
      <c r="C116" t="s">
        <v>2151</v>
      </c>
      <c r="D116">
        <v>20221003</v>
      </c>
      <c r="E116" t="s">
        <v>331</v>
      </c>
      <c r="F116" t="s">
        <v>332</v>
      </c>
      <c r="G116" t="s">
        <v>333</v>
      </c>
      <c r="H116">
        <v>540424108</v>
      </c>
      <c r="I116" t="s">
        <v>334</v>
      </c>
      <c r="J116">
        <v>2523022</v>
      </c>
      <c r="K116" t="s">
        <v>335</v>
      </c>
      <c r="L116">
        <v>678101</v>
      </c>
      <c r="M116">
        <v>4684</v>
      </c>
      <c r="N116">
        <v>40301040</v>
      </c>
      <c r="O116" t="s">
        <v>2160</v>
      </c>
      <c r="Q116" t="s">
        <v>38</v>
      </c>
      <c r="R116" t="s">
        <v>39</v>
      </c>
      <c r="S116" t="s">
        <v>39</v>
      </c>
      <c r="W116" t="s">
        <v>40</v>
      </c>
      <c r="X116">
        <v>49.84</v>
      </c>
      <c r="Y116">
        <v>1</v>
      </c>
      <c r="Z116">
        <v>240947000</v>
      </c>
      <c r="AA116">
        <v>12008798480</v>
      </c>
      <c r="AB116">
        <v>0.83</v>
      </c>
      <c r="AC116">
        <v>1</v>
      </c>
      <c r="AF116">
        <v>199986010</v>
      </c>
      <c r="AG116">
        <v>9967302738.3999996</v>
      </c>
      <c r="AH116">
        <v>1.58467922921292E-3</v>
      </c>
    </row>
    <row r="117" spans="1:34" x14ac:dyDescent="0.25">
      <c r="A117" t="s">
        <v>80</v>
      </c>
      <c r="B117" t="s">
        <v>79</v>
      </c>
      <c r="C117" t="s">
        <v>2151</v>
      </c>
      <c r="D117">
        <v>20221003</v>
      </c>
      <c r="E117" t="s">
        <v>1066</v>
      </c>
      <c r="F117" t="s">
        <v>1067</v>
      </c>
      <c r="G117" t="s">
        <v>1068</v>
      </c>
      <c r="I117" t="s">
        <v>1069</v>
      </c>
      <c r="J117" t="s">
        <v>1070</v>
      </c>
      <c r="K117" t="s">
        <v>1071</v>
      </c>
      <c r="L117" t="s">
        <v>1072</v>
      </c>
      <c r="M117">
        <v>36091</v>
      </c>
      <c r="N117">
        <v>40203040</v>
      </c>
      <c r="O117" t="s">
        <v>2155</v>
      </c>
      <c r="Q117" t="s">
        <v>53</v>
      </c>
      <c r="R117" t="s">
        <v>54</v>
      </c>
      <c r="S117" t="s">
        <v>54</v>
      </c>
      <c r="W117" t="s">
        <v>55</v>
      </c>
      <c r="X117">
        <v>76.28</v>
      </c>
      <c r="Y117">
        <v>1.1154999999999999</v>
      </c>
      <c r="Z117">
        <v>506236000</v>
      </c>
      <c r="AA117">
        <v>43075793360.239998</v>
      </c>
      <c r="AB117">
        <v>0.68</v>
      </c>
      <c r="AC117">
        <v>1</v>
      </c>
      <c r="AF117">
        <v>344240480</v>
      </c>
      <c r="AG117">
        <v>29291539484.9632</v>
      </c>
      <c r="AH117">
        <v>4.65699652471303E-3</v>
      </c>
    </row>
    <row r="118" spans="1:34" x14ac:dyDescent="0.25">
      <c r="A118" t="s">
        <v>80</v>
      </c>
      <c r="B118" t="s">
        <v>79</v>
      </c>
      <c r="C118" t="s">
        <v>2151</v>
      </c>
      <c r="D118">
        <v>20221003</v>
      </c>
      <c r="E118" t="s">
        <v>606</v>
      </c>
      <c r="F118" t="s">
        <v>607</v>
      </c>
      <c r="G118" t="s">
        <v>608</v>
      </c>
      <c r="I118" t="s">
        <v>609</v>
      </c>
      <c r="J118" t="s">
        <v>610</v>
      </c>
      <c r="K118" t="s">
        <v>611</v>
      </c>
      <c r="L118" t="s">
        <v>612</v>
      </c>
      <c r="M118">
        <v>8036471</v>
      </c>
      <c r="N118">
        <v>40201020</v>
      </c>
      <c r="O118" t="s">
        <v>2152</v>
      </c>
      <c r="Q118" t="s">
        <v>53</v>
      </c>
      <c r="R118" t="s">
        <v>54</v>
      </c>
      <c r="S118" t="s">
        <v>54</v>
      </c>
      <c r="W118" t="s">
        <v>55</v>
      </c>
      <c r="X118">
        <v>1.6655</v>
      </c>
      <c r="Y118">
        <v>1.1154999999999999</v>
      </c>
      <c r="Z118">
        <v>2599907000</v>
      </c>
      <c r="AA118">
        <v>4830276868.5317497</v>
      </c>
      <c r="AB118">
        <v>1</v>
      </c>
      <c r="AC118">
        <v>1</v>
      </c>
      <c r="AF118">
        <v>2599907000</v>
      </c>
      <c r="AG118">
        <v>4830276868.5317497</v>
      </c>
      <c r="AH118">
        <v>7.6795494486391503E-4</v>
      </c>
    </row>
    <row r="119" spans="1:34" x14ac:dyDescent="0.25">
      <c r="A119" t="s">
        <v>80</v>
      </c>
      <c r="B119" t="s">
        <v>79</v>
      </c>
      <c r="C119" t="s">
        <v>2151</v>
      </c>
      <c r="D119">
        <v>20221003</v>
      </c>
      <c r="E119" t="s">
        <v>600</v>
      </c>
      <c r="F119" t="s">
        <v>601</v>
      </c>
      <c r="G119" t="s">
        <v>602</v>
      </c>
      <c r="H119" t="s">
        <v>603</v>
      </c>
      <c r="I119" t="s">
        <v>604</v>
      </c>
      <c r="J119">
        <v>2340168</v>
      </c>
      <c r="K119" t="s">
        <v>605</v>
      </c>
      <c r="L119">
        <v>469901</v>
      </c>
      <c r="M119">
        <v>4305</v>
      </c>
      <c r="N119">
        <v>40101015</v>
      </c>
      <c r="O119" t="s">
        <v>2153</v>
      </c>
      <c r="Q119" t="s">
        <v>38</v>
      </c>
      <c r="R119" t="s">
        <v>39</v>
      </c>
      <c r="S119" t="s">
        <v>39</v>
      </c>
      <c r="W119" t="s">
        <v>40</v>
      </c>
      <c r="X119">
        <v>176.32</v>
      </c>
      <c r="Y119">
        <v>1</v>
      </c>
      <c r="Z119">
        <v>175614000</v>
      </c>
      <c r="AA119">
        <v>30964260480</v>
      </c>
      <c r="AB119">
        <v>1</v>
      </c>
      <c r="AC119">
        <v>1</v>
      </c>
      <c r="AF119">
        <v>175614000</v>
      </c>
      <c r="AG119">
        <v>30964260480</v>
      </c>
      <c r="AH119">
        <v>4.9229387045257303E-3</v>
      </c>
    </row>
    <row r="120" spans="1:34" x14ac:dyDescent="0.25">
      <c r="A120" t="s">
        <v>80</v>
      </c>
      <c r="B120" t="s">
        <v>79</v>
      </c>
      <c r="C120" t="s">
        <v>2151</v>
      </c>
      <c r="D120">
        <v>20221003</v>
      </c>
      <c r="E120" t="s">
        <v>1055</v>
      </c>
      <c r="F120" t="s">
        <v>1056</v>
      </c>
      <c r="G120" t="s">
        <v>1057</v>
      </c>
      <c r="I120" t="s">
        <v>1058</v>
      </c>
      <c r="J120" t="s">
        <v>1059</v>
      </c>
      <c r="K120">
        <v>8725</v>
      </c>
      <c r="L120" t="s">
        <v>1060</v>
      </c>
      <c r="M120">
        <v>2158</v>
      </c>
      <c r="N120">
        <v>40301040</v>
      </c>
      <c r="O120" t="s">
        <v>2160</v>
      </c>
      <c r="Q120" t="s">
        <v>45</v>
      </c>
      <c r="R120" t="s">
        <v>46</v>
      </c>
      <c r="S120" t="s">
        <v>46</v>
      </c>
      <c r="W120" t="s">
        <v>47</v>
      </c>
      <c r="X120">
        <v>3836</v>
      </c>
      <c r="Y120">
        <v>6.9067928307500002E-3</v>
      </c>
      <c r="Z120">
        <v>593767000</v>
      </c>
      <c r="AA120">
        <v>15731534426.910999</v>
      </c>
      <c r="AB120">
        <v>0.77</v>
      </c>
      <c r="AC120">
        <v>1</v>
      </c>
      <c r="AF120">
        <v>457200590</v>
      </c>
      <c r="AG120">
        <v>12113281508.7215</v>
      </c>
      <c r="AH120">
        <v>1.92586360706461E-3</v>
      </c>
    </row>
    <row r="121" spans="1:34" x14ac:dyDescent="0.25">
      <c r="A121" t="s">
        <v>80</v>
      </c>
      <c r="B121" t="s">
        <v>79</v>
      </c>
      <c r="C121" t="s">
        <v>2151</v>
      </c>
      <c r="D121">
        <v>20221003</v>
      </c>
      <c r="E121" t="s">
        <v>1240</v>
      </c>
      <c r="F121" t="s">
        <v>1241</v>
      </c>
      <c r="G121" t="s">
        <v>1242</v>
      </c>
      <c r="H121" t="s">
        <v>1243</v>
      </c>
      <c r="I121" t="s">
        <v>1244</v>
      </c>
      <c r="J121" t="s">
        <v>1245</v>
      </c>
      <c r="K121" t="s">
        <v>1246</v>
      </c>
      <c r="L121">
        <v>17850701</v>
      </c>
      <c r="M121">
        <v>49060</v>
      </c>
      <c r="N121">
        <v>40203040</v>
      </c>
      <c r="O121" t="s">
        <v>2152</v>
      </c>
      <c r="Q121" t="s">
        <v>38</v>
      </c>
      <c r="R121" t="s">
        <v>39</v>
      </c>
      <c r="S121" t="s">
        <v>39</v>
      </c>
      <c r="W121" t="s">
        <v>40</v>
      </c>
      <c r="X121">
        <v>421.79</v>
      </c>
      <c r="Y121">
        <v>1</v>
      </c>
      <c r="Z121">
        <v>80503000</v>
      </c>
      <c r="AA121">
        <v>33955360370</v>
      </c>
      <c r="AB121">
        <v>1</v>
      </c>
      <c r="AC121">
        <v>1</v>
      </c>
      <c r="AF121">
        <v>80503000</v>
      </c>
      <c r="AG121">
        <v>33955360370</v>
      </c>
      <c r="AH121">
        <v>5.3984870040594702E-3</v>
      </c>
    </row>
    <row r="122" spans="1:34" x14ac:dyDescent="0.25">
      <c r="A122" t="s">
        <v>80</v>
      </c>
      <c r="B122" t="s">
        <v>79</v>
      </c>
      <c r="C122" t="s">
        <v>2151</v>
      </c>
      <c r="D122">
        <v>20221003</v>
      </c>
      <c r="E122" t="s">
        <v>511</v>
      </c>
      <c r="F122" t="s">
        <v>512</v>
      </c>
      <c r="G122" t="s">
        <v>513</v>
      </c>
      <c r="I122" t="s">
        <v>514</v>
      </c>
      <c r="J122" t="s">
        <v>515</v>
      </c>
      <c r="K122" t="s">
        <v>516</v>
      </c>
      <c r="L122" t="s">
        <v>517</v>
      </c>
      <c r="M122">
        <v>18385</v>
      </c>
      <c r="N122">
        <v>40203030</v>
      </c>
      <c r="O122" t="s">
        <v>2153</v>
      </c>
      <c r="Q122" t="s">
        <v>76</v>
      </c>
      <c r="R122" t="s">
        <v>77</v>
      </c>
      <c r="S122" t="s">
        <v>77</v>
      </c>
      <c r="W122" t="s">
        <v>78</v>
      </c>
      <c r="X122">
        <v>152.74</v>
      </c>
      <c r="Y122">
        <v>0.63959999999999995</v>
      </c>
      <c r="Z122">
        <v>386477000</v>
      </c>
      <c r="AA122">
        <v>37755905868.407997</v>
      </c>
      <c r="AB122">
        <v>0.94</v>
      </c>
      <c r="AC122">
        <v>1</v>
      </c>
      <c r="AF122">
        <v>363288380</v>
      </c>
      <c r="AG122">
        <v>35490551516.303497</v>
      </c>
      <c r="AH122">
        <v>5.6425636199975201E-3</v>
      </c>
    </row>
    <row r="123" spans="1:34" x14ac:dyDescent="0.25">
      <c r="A123" t="s">
        <v>80</v>
      </c>
      <c r="B123" t="s">
        <v>79</v>
      </c>
      <c r="C123" t="s">
        <v>2151</v>
      </c>
      <c r="D123">
        <v>20221003</v>
      </c>
      <c r="E123" t="s">
        <v>110</v>
      </c>
      <c r="F123" t="s">
        <v>111</v>
      </c>
      <c r="G123" t="s">
        <v>112</v>
      </c>
      <c r="H123" t="s">
        <v>113</v>
      </c>
      <c r="I123" t="s">
        <v>114</v>
      </c>
      <c r="J123">
        <v>2492519</v>
      </c>
      <c r="K123" t="s">
        <v>115</v>
      </c>
      <c r="L123" t="s">
        <v>116</v>
      </c>
      <c r="M123">
        <v>29031</v>
      </c>
      <c r="N123">
        <v>40301020</v>
      </c>
      <c r="O123" t="s">
        <v>2154</v>
      </c>
      <c r="Q123" t="s">
        <v>56</v>
      </c>
      <c r="R123" t="s">
        <v>57</v>
      </c>
      <c r="S123" t="s">
        <v>57</v>
      </c>
      <c r="W123" t="s">
        <v>58</v>
      </c>
      <c r="X123">
        <v>21.68</v>
      </c>
      <c r="Y123">
        <v>0.72416539937722002</v>
      </c>
      <c r="Z123">
        <v>1906598000</v>
      </c>
      <c r="AA123">
        <v>29933409110.000801</v>
      </c>
      <c r="AB123">
        <v>1</v>
      </c>
      <c r="AC123">
        <v>1</v>
      </c>
      <c r="AF123">
        <v>1906598000</v>
      </c>
      <c r="AG123">
        <v>29933409110.000801</v>
      </c>
      <c r="AH123">
        <v>4.7590459446369502E-3</v>
      </c>
    </row>
    <row r="124" spans="1:34" x14ac:dyDescent="0.25">
      <c r="A124" t="s">
        <v>80</v>
      </c>
      <c r="B124" t="s">
        <v>79</v>
      </c>
      <c r="C124" t="s">
        <v>2151</v>
      </c>
      <c r="D124">
        <v>20221003</v>
      </c>
      <c r="E124" t="s">
        <v>1011</v>
      </c>
      <c r="F124" t="s">
        <v>1012</v>
      </c>
      <c r="G124" t="s">
        <v>1013</v>
      </c>
      <c r="H124" t="s">
        <v>1014</v>
      </c>
      <c r="I124" t="s">
        <v>1015</v>
      </c>
      <c r="J124" t="s">
        <v>1016</v>
      </c>
      <c r="K124" t="s">
        <v>1017</v>
      </c>
      <c r="L124">
        <v>15874201</v>
      </c>
      <c r="M124">
        <v>41247</v>
      </c>
      <c r="N124">
        <v>40203040</v>
      </c>
      <c r="O124" t="s">
        <v>2155</v>
      </c>
      <c r="Q124" t="s">
        <v>69</v>
      </c>
      <c r="R124" t="s">
        <v>39</v>
      </c>
      <c r="S124" t="s">
        <v>39</v>
      </c>
      <c r="W124" t="s">
        <v>40</v>
      </c>
      <c r="X124">
        <v>222.49</v>
      </c>
      <c r="Y124">
        <v>1</v>
      </c>
      <c r="Z124">
        <v>37640000</v>
      </c>
      <c r="AA124">
        <v>8374523600</v>
      </c>
      <c r="AB124">
        <v>1</v>
      </c>
      <c r="AC124">
        <v>1</v>
      </c>
      <c r="AF124">
        <v>37640000</v>
      </c>
      <c r="AG124">
        <v>8374523600</v>
      </c>
      <c r="AH124">
        <v>1.3314468268677999E-3</v>
      </c>
    </row>
    <row r="125" spans="1:34" x14ac:dyDescent="0.25">
      <c r="A125" t="s">
        <v>80</v>
      </c>
      <c r="B125" t="s">
        <v>79</v>
      </c>
      <c r="C125" t="s">
        <v>2151</v>
      </c>
      <c r="D125">
        <v>20221003</v>
      </c>
      <c r="E125" t="s">
        <v>941</v>
      </c>
      <c r="F125" t="s">
        <v>942</v>
      </c>
      <c r="G125" t="s">
        <v>943</v>
      </c>
      <c r="H125">
        <v>571748102</v>
      </c>
      <c r="I125" t="s">
        <v>944</v>
      </c>
      <c r="J125">
        <v>2567741</v>
      </c>
      <c r="K125" t="s">
        <v>945</v>
      </c>
      <c r="L125">
        <v>706501</v>
      </c>
      <c r="M125">
        <v>5195</v>
      </c>
      <c r="N125">
        <v>40301010</v>
      </c>
      <c r="O125" t="s">
        <v>2158</v>
      </c>
      <c r="Q125" t="s">
        <v>38</v>
      </c>
      <c r="R125" t="s">
        <v>39</v>
      </c>
      <c r="S125" t="s">
        <v>39</v>
      </c>
      <c r="W125" t="s">
        <v>40</v>
      </c>
      <c r="X125">
        <v>149.29</v>
      </c>
      <c r="Y125">
        <v>1</v>
      </c>
      <c r="Z125">
        <v>499018000</v>
      </c>
      <c r="AA125">
        <v>74498397220</v>
      </c>
      <c r="AB125">
        <v>1</v>
      </c>
      <c r="AC125">
        <v>1</v>
      </c>
      <c r="AF125">
        <v>499018000</v>
      </c>
      <c r="AG125">
        <v>74498397220</v>
      </c>
      <c r="AH125">
        <v>1.1844333997137E-2</v>
      </c>
    </row>
    <row r="126" spans="1:34" x14ac:dyDescent="0.25">
      <c r="A126" t="s">
        <v>80</v>
      </c>
      <c r="B126" t="s">
        <v>79</v>
      </c>
      <c r="C126" t="s">
        <v>2151</v>
      </c>
      <c r="D126">
        <v>20221003</v>
      </c>
      <c r="E126" t="s">
        <v>1275</v>
      </c>
      <c r="F126" t="s">
        <v>1276</v>
      </c>
      <c r="G126" t="s">
        <v>1277</v>
      </c>
      <c r="I126" t="s">
        <v>1278</v>
      </c>
      <c r="J126" t="s">
        <v>1279</v>
      </c>
      <c r="K126" t="s">
        <v>1280</v>
      </c>
      <c r="L126" t="s">
        <v>1281</v>
      </c>
      <c r="M126">
        <v>458902</v>
      </c>
      <c r="N126">
        <v>40301020</v>
      </c>
      <c r="O126" t="s">
        <v>2154</v>
      </c>
      <c r="Q126" t="s">
        <v>76</v>
      </c>
      <c r="R126" t="s">
        <v>77</v>
      </c>
      <c r="S126" t="s">
        <v>77</v>
      </c>
      <c r="W126" t="s">
        <v>78</v>
      </c>
      <c r="X126">
        <v>3.47</v>
      </c>
      <c r="Y126">
        <v>0.63959999999999995</v>
      </c>
      <c r="Z126">
        <v>2754003000</v>
      </c>
      <c r="AA126">
        <v>6112267306.2360001</v>
      </c>
      <c r="AB126">
        <v>1</v>
      </c>
      <c r="AC126">
        <v>1</v>
      </c>
      <c r="AF126">
        <v>2754003000</v>
      </c>
      <c r="AG126">
        <v>6112267306.2360001</v>
      </c>
      <c r="AH126">
        <v>9.7177574493380705E-4</v>
      </c>
    </row>
    <row r="127" spans="1:34" x14ac:dyDescent="0.25">
      <c r="A127" t="s">
        <v>80</v>
      </c>
      <c r="B127" t="s">
        <v>79</v>
      </c>
      <c r="C127" t="s">
        <v>2151</v>
      </c>
      <c r="D127">
        <v>20221003</v>
      </c>
      <c r="E127" t="s">
        <v>312</v>
      </c>
      <c r="F127" t="s">
        <v>313</v>
      </c>
      <c r="G127" t="s">
        <v>314</v>
      </c>
      <c r="I127" t="s">
        <v>315</v>
      </c>
      <c r="J127">
        <v>4574813</v>
      </c>
      <c r="K127" t="s">
        <v>316</v>
      </c>
      <c r="L127" t="s">
        <v>317</v>
      </c>
      <c r="M127">
        <v>765</v>
      </c>
      <c r="N127">
        <v>40101010</v>
      </c>
      <c r="O127" t="s">
        <v>2153</v>
      </c>
      <c r="Q127" t="s">
        <v>51</v>
      </c>
      <c r="R127" t="s">
        <v>52</v>
      </c>
      <c r="S127" t="s">
        <v>52</v>
      </c>
      <c r="W127" t="s">
        <v>37</v>
      </c>
      <c r="X127">
        <v>8.06</v>
      </c>
      <c r="Y127">
        <v>0.98080000000000001</v>
      </c>
      <c r="Z127">
        <v>864699000</v>
      </c>
      <c r="AA127">
        <v>6835660040.3520002</v>
      </c>
      <c r="AB127">
        <v>0.75</v>
      </c>
      <c r="AC127">
        <v>1</v>
      </c>
      <c r="AF127">
        <v>648524250</v>
      </c>
      <c r="AG127">
        <v>5126745030.2639999</v>
      </c>
      <c r="AH127">
        <v>8.1508975659287598E-4</v>
      </c>
    </row>
    <row r="128" spans="1:34" x14ac:dyDescent="0.25">
      <c r="A128" t="s">
        <v>80</v>
      </c>
      <c r="B128" t="s">
        <v>79</v>
      </c>
      <c r="C128" t="s">
        <v>2151</v>
      </c>
      <c r="D128">
        <v>20221003</v>
      </c>
      <c r="E128" t="s">
        <v>930</v>
      </c>
      <c r="F128" t="s">
        <v>931</v>
      </c>
      <c r="G128" t="s">
        <v>932</v>
      </c>
      <c r="H128" t="s">
        <v>933</v>
      </c>
      <c r="I128" t="s">
        <v>934</v>
      </c>
      <c r="J128">
        <v>2573209</v>
      </c>
      <c r="K128" t="s">
        <v>935</v>
      </c>
      <c r="L128">
        <v>13376801</v>
      </c>
      <c r="M128">
        <v>30956</v>
      </c>
      <c r="N128">
        <v>40301020</v>
      </c>
      <c r="O128" t="s">
        <v>2154</v>
      </c>
      <c r="Q128" t="s">
        <v>38</v>
      </c>
      <c r="R128" t="s">
        <v>39</v>
      </c>
      <c r="S128" t="s">
        <v>39</v>
      </c>
      <c r="W128" t="s">
        <v>40</v>
      </c>
      <c r="X128">
        <v>60.78</v>
      </c>
      <c r="Y128">
        <v>1</v>
      </c>
      <c r="Z128">
        <v>797614000</v>
      </c>
      <c r="AA128">
        <v>48478978920</v>
      </c>
      <c r="AB128">
        <v>0.84</v>
      </c>
      <c r="AC128">
        <v>1</v>
      </c>
      <c r="AF128">
        <v>669995760</v>
      </c>
      <c r="AG128">
        <v>40722342292.800003</v>
      </c>
      <c r="AH128">
        <v>6.4743543654678104E-3</v>
      </c>
    </row>
    <row r="129" spans="1:34" x14ac:dyDescent="0.25">
      <c r="A129" t="s">
        <v>80</v>
      </c>
      <c r="B129" t="s">
        <v>79</v>
      </c>
      <c r="C129" t="s">
        <v>2151</v>
      </c>
      <c r="D129">
        <v>20221003</v>
      </c>
      <c r="E129" t="s">
        <v>252</v>
      </c>
      <c r="F129" t="s">
        <v>253</v>
      </c>
      <c r="G129" t="s">
        <v>254</v>
      </c>
      <c r="I129" t="s">
        <v>255</v>
      </c>
      <c r="J129">
        <v>6335171</v>
      </c>
      <c r="K129">
        <v>8306</v>
      </c>
      <c r="L129" t="s">
        <v>256</v>
      </c>
      <c r="M129">
        <v>1602</v>
      </c>
      <c r="N129">
        <v>40101010</v>
      </c>
      <c r="O129" t="s">
        <v>2153</v>
      </c>
      <c r="Q129" t="s">
        <v>45</v>
      </c>
      <c r="R129" t="s">
        <v>46</v>
      </c>
      <c r="S129" t="s">
        <v>46</v>
      </c>
      <c r="W129" t="s">
        <v>47</v>
      </c>
      <c r="X129">
        <v>651.5</v>
      </c>
      <c r="Y129">
        <v>6.9067928307500002E-3</v>
      </c>
      <c r="Z129">
        <v>13281995000</v>
      </c>
      <c r="AA129">
        <v>59765996080.403297</v>
      </c>
      <c r="AB129">
        <v>0.95</v>
      </c>
      <c r="AC129">
        <v>1</v>
      </c>
      <c r="AF129">
        <v>12617895250</v>
      </c>
      <c r="AG129">
        <v>56777696276.383102</v>
      </c>
      <c r="AH129">
        <v>9.0269592820843396E-3</v>
      </c>
    </row>
    <row r="130" spans="1:34" x14ac:dyDescent="0.25">
      <c r="A130" t="s">
        <v>80</v>
      </c>
      <c r="B130" t="s">
        <v>79</v>
      </c>
      <c r="C130" t="s">
        <v>2151</v>
      </c>
      <c r="D130">
        <v>20221003</v>
      </c>
      <c r="E130" t="s">
        <v>899</v>
      </c>
      <c r="F130" t="s">
        <v>900</v>
      </c>
      <c r="G130" t="s">
        <v>901</v>
      </c>
      <c r="I130" t="s">
        <v>902</v>
      </c>
      <c r="J130">
        <v>6591014</v>
      </c>
      <c r="K130">
        <v>8411</v>
      </c>
      <c r="L130" t="s">
        <v>903</v>
      </c>
      <c r="M130">
        <v>32765</v>
      </c>
      <c r="N130">
        <v>40101010</v>
      </c>
      <c r="O130" t="s">
        <v>2153</v>
      </c>
      <c r="Q130" t="s">
        <v>45</v>
      </c>
      <c r="R130" t="s">
        <v>46</v>
      </c>
      <c r="S130" t="s">
        <v>46</v>
      </c>
      <c r="W130" t="s">
        <v>47</v>
      </c>
      <c r="X130">
        <v>1562.5</v>
      </c>
      <c r="Y130">
        <v>6.9067928307500002E-3</v>
      </c>
      <c r="Z130">
        <v>2539250000</v>
      </c>
      <c r="AA130">
        <v>27403240149.190498</v>
      </c>
      <c r="AB130">
        <v>1</v>
      </c>
      <c r="AC130">
        <v>1</v>
      </c>
      <c r="AF130">
        <v>2539250000</v>
      </c>
      <c r="AG130">
        <v>27403240149.190498</v>
      </c>
      <c r="AH130">
        <v>4.3567800253779404E-3</v>
      </c>
    </row>
    <row r="131" spans="1:34" x14ac:dyDescent="0.25">
      <c r="A131" t="s">
        <v>80</v>
      </c>
      <c r="B131" t="s">
        <v>79</v>
      </c>
      <c r="C131" t="s">
        <v>2151</v>
      </c>
      <c r="D131">
        <v>20221003</v>
      </c>
      <c r="E131" t="s">
        <v>925</v>
      </c>
      <c r="F131" t="s">
        <v>926</v>
      </c>
      <c r="G131" t="s">
        <v>927</v>
      </c>
      <c r="H131">
        <v>615369105</v>
      </c>
      <c r="I131" t="s">
        <v>928</v>
      </c>
      <c r="J131">
        <v>2252058</v>
      </c>
      <c r="K131" t="s">
        <v>929</v>
      </c>
      <c r="L131">
        <v>13966501</v>
      </c>
      <c r="M131">
        <v>5181</v>
      </c>
      <c r="N131">
        <v>40203040</v>
      </c>
      <c r="O131" t="s">
        <v>2152</v>
      </c>
      <c r="Q131" t="s">
        <v>38</v>
      </c>
      <c r="R131" t="s">
        <v>39</v>
      </c>
      <c r="S131" t="s">
        <v>39</v>
      </c>
      <c r="W131" t="s">
        <v>40</v>
      </c>
      <c r="X131">
        <v>243.11</v>
      </c>
      <c r="Y131">
        <v>1</v>
      </c>
      <c r="Z131">
        <v>183500000</v>
      </c>
      <c r="AA131">
        <v>44610685000</v>
      </c>
      <c r="AB131">
        <v>0.86</v>
      </c>
      <c r="AC131">
        <v>1</v>
      </c>
      <c r="AF131">
        <v>157810000</v>
      </c>
      <c r="AG131">
        <v>38365189100</v>
      </c>
      <c r="AH131">
        <v>6.0995958372340496E-3</v>
      </c>
    </row>
    <row r="132" spans="1:34" x14ac:dyDescent="0.25">
      <c r="A132" t="s">
        <v>80</v>
      </c>
      <c r="B132" t="s">
        <v>79</v>
      </c>
      <c r="C132" t="s">
        <v>2151</v>
      </c>
      <c r="D132">
        <v>20221003</v>
      </c>
      <c r="E132" t="s">
        <v>914</v>
      </c>
      <c r="F132" t="s">
        <v>915</v>
      </c>
      <c r="G132" t="s">
        <v>916</v>
      </c>
      <c r="H132">
        <v>617446448</v>
      </c>
      <c r="I132" t="s">
        <v>917</v>
      </c>
      <c r="J132">
        <v>2262314</v>
      </c>
      <c r="K132" t="s">
        <v>918</v>
      </c>
      <c r="L132">
        <v>1212401</v>
      </c>
      <c r="M132">
        <v>8892</v>
      </c>
      <c r="N132">
        <v>40203020</v>
      </c>
      <c r="O132" t="s">
        <v>2155</v>
      </c>
      <c r="Q132" t="s">
        <v>38</v>
      </c>
      <c r="R132" t="s">
        <v>39</v>
      </c>
      <c r="S132" t="s">
        <v>39</v>
      </c>
      <c r="W132" t="s">
        <v>40</v>
      </c>
      <c r="X132">
        <v>79.010000000000005</v>
      </c>
      <c r="Y132">
        <v>1</v>
      </c>
      <c r="Z132">
        <v>1716826000</v>
      </c>
      <c r="AA132">
        <v>135646422260</v>
      </c>
      <c r="AB132">
        <v>0.78</v>
      </c>
      <c r="AC132">
        <v>1</v>
      </c>
      <c r="AF132">
        <v>1339124280</v>
      </c>
      <c r="AG132">
        <v>105804209362.8</v>
      </c>
      <c r="AH132">
        <v>1.6821575238662699E-2</v>
      </c>
    </row>
    <row r="133" spans="1:34" x14ac:dyDescent="0.25">
      <c r="A133" t="s">
        <v>80</v>
      </c>
      <c r="B133" t="s">
        <v>79</v>
      </c>
      <c r="C133" t="s">
        <v>2151</v>
      </c>
      <c r="D133">
        <v>20221003</v>
      </c>
      <c r="E133" t="s">
        <v>832</v>
      </c>
      <c r="F133" t="s">
        <v>833</v>
      </c>
      <c r="G133" t="s">
        <v>834</v>
      </c>
      <c r="I133" t="s">
        <v>835</v>
      </c>
      <c r="J133">
        <v>5294121</v>
      </c>
      <c r="K133" t="s">
        <v>836</v>
      </c>
      <c r="L133" t="s">
        <v>837</v>
      </c>
      <c r="M133">
        <v>3468</v>
      </c>
      <c r="N133">
        <v>40301050</v>
      </c>
      <c r="O133" t="s">
        <v>2161</v>
      </c>
      <c r="Q133" t="s">
        <v>43</v>
      </c>
      <c r="R133" t="s">
        <v>44</v>
      </c>
      <c r="S133" t="s">
        <v>44</v>
      </c>
      <c r="W133" t="s">
        <v>37</v>
      </c>
      <c r="X133">
        <v>247.5</v>
      </c>
      <c r="Y133">
        <v>0.98080000000000001</v>
      </c>
      <c r="Z133">
        <v>140099000</v>
      </c>
      <c r="AA133">
        <v>34008752052</v>
      </c>
      <c r="AB133">
        <v>1</v>
      </c>
      <c r="AC133">
        <v>1</v>
      </c>
      <c r="AF133">
        <v>140099000</v>
      </c>
      <c r="AG133">
        <v>34008752052</v>
      </c>
      <c r="AH133">
        <v>5.4069756284846303E-3</v>
      </c>
    </row>
    <row r="134" spans="1:34" x14ac:dyDescent="0.25">
      <c r="A134" t="s">
        <v>80</v>
      </c>
      <c r="B134" t="s">
        <v>79</v>
      </c>
      <c r="C134" t="s">
        <v>2151</v>
      </c>
      <c r="D134">
        <v>20221003</v>
      </c>
      <c r="E134" t="s">
        <v>396</v>
      </c>
      <c r="F134" t="s">
        <v>397</v>
      </c>
      <c r="G134" t="s">
        <v>398</v>
      </c>
      <c r="I134" t="s">
        <v>399</v>
      </c>
      <c r="J134" t="s">
        <v>400</v>
      </c>
      <c r="K134" t="s">
        <v>401</v>
      </c>
      <c r="L134" t="s">
        <v>402</v>
      </c>
      <c r="M134">
        <v>356367</v>
      </c>
      <c r="N134">
        <v>40301020</v>
      </c>
      <c r="O134" t="s">
        <v>2154</v>
      </c>
      <c r="Q134" t="s">
        <v>41</v>
      </c>
      <c r="R134" t="s">
        <v>42</v>
      </c>
      <c r="S134" t="s">
        <v>42</v>
      </c>
      <c r="W134" t="s">
        <v>37</v>
      </c>
      <c r="X134">
        <v>39.97</v>
      </c>
      <c r="Y134">
        <v>0.98080000000000001</v>
      </c>
      <c r="Z134">
        <v>310000000</v>
      </c>
      <c r="AA134">
        <v>12152798560</v>
      </c>
      <c r="AB134">
        <v>1</v>
      </c>
      <c r="AC134">
        <v>1</v>
      </c>
      <c r="AF134">
        <v>310000000</v>
      </c>
      <c r="AG134">
        <v>12152798560</v>
      </c>
      <c r="AH134">
        <v>1.93214633490024E-3</v>
      </c>
    </row>
    <row r="135" spans="1:34" x14ac:dyDescent="0.25">
      <c r="A135" t="s">
        <v>80</v>
      </c>
      <c r="B135" t="s">
        <v>79</v>
      </c>
      <c r="C135" t="s">
        <v>2151</v>
      </c>
      <c r="D135">
        <v>20221003</v>
      </c>
      <c r="E135" t="s">
        <v>1195</v>
      </c>
      <c r="F135" t="s">
        <v>1196</v>
      </c>
      <c r="G135" t="s">
        <v>1197</v>
      </c>
      <c r="H135">
        <v>631103108</v>
      </c>
      <c r="I135" t="s">
        <v>1198</v>
      </c>
      <c r="J135">
        <v>2965107</v>
      </c>
      <c r="K135" t="s">
        <v>1199</v>
      </c>
      <c r="L135">
        <v>14933701</v>
      </c>
      <c r="M135">
        <v>41989</v>
      </c>
      <c r="N135">
        <v>40203040</v>
      </c>
      <c r="O135" t="s">
        <v>2155</v>
      </c>
      <c r="Q135" t="s">
        <v>69</v>
      </c>
      <c r="R135" t="s">
        <v>39</v>
      </c>
      <c r="S135" t="s">
        <v>39</v>
      </c>
      <c r="W135" t="s">
        <v>40</v>
      </c>
      <c r="X135">
        <v>56.68</v>
      </c>
      <c r="Y135">
        <v>1</v>
      </c>
      <c r="Z135">
        <v>491226000</v>
      </c>
      <c r="AA135">
        <v>27842689680</v>
      </c>
      <c r="AB135">
        <v>0.69</v>
      </c>
      <c r="AC135">
        <v>1</v>
      </c>
      <c r="AF135">
        <v>338945940</v>
      </c>
      <c r="AG135">
        <v>19211455879.200001</v>
      </c>
      <c r="AH135">
        <v>3.0543865169681602E-3</v>
      </c>
    </row>
    <row r="136" spans="1:34" x14ac:dyDescent="0.25">
      <c r="A136" t="s">
        <v>80</v>
      </c>
      <c r="B136" t="s">
        <v>79</v>
      </c>
      <c r="C136" t="s">
        <v>2151</v>
      </c>
      <c r="D136">
        <v>20221003</v>
      </c>
      <c r="E136" t="s">
        <v>1164</v>
      </c>
      <c r="F136" t="s">
        <v>1165</v>
      </c>
      <c r="G136" t="s">
        <v>1166</v>
      </c>
      <c r="I136" t="s">
        <v>1167</v>
      </c>
      <c r="J136" t="s">
        <v>1168</v>
      </c>
      <c r="K136" t="s">
        <v>1169</v>
      </c>
      <c r="L136" t="s">
        <v>1170</v>
      </c>
      <c r="M136">
        <v>3237</v>
      </c>
      <c r="N136">
        <v>40101010</v>
      </c>
      <c r="O136" t="s">
        <v>2153</v>
      </c>
      <c r="Q136" t="s">
        <v>53</v>
      </c>
      <c r="R136" t="s">
        <v>54</v>
      </c>
      <c r="S136" t="s">
        <v>54</v>
      </c>
      <c r="W136" t="s">
        <v>55</v>
      </c>
      <c r="X136">
        <v>2.2589999999999999</v>
      </c>
      <c r="Y136">
        <v>1.1154999999999999</v>
      </c>
      <c r="Z136">
        <v>9919390000</v>
      </c>
      <c r="AA136">
        <v>24996014692.154999</v>
      </c>
      <c r="AB136">
        <v>0.51</v>
      </c>
      <c r="AC136">
        <v>1</v>
      </c>
      <c r="AF136">
        <v>5058888900</v>
      </c>
      <c r="AG136">
        <v>12747967492.999001</v>
      </c>
      <c r="AH136">
        <v>2.0267709159679801E-3</v>
      </c>
    </row>
    <row r="137" spans="1:34" x14ac:dyDescent="0.25">
      <c r="A137" t="s">
        <v>80</v>
      </c>
      <c r="B137" t="s">
        <v>79</v>
      </c>
      <c r="C137" t="s">
        <v>2151</v>
      </c>
      <c r="D137">
        <v>20221003</v>
      </c>
      <c r="E137" t="s">
        <v>587</v>
      </c>
      <c r="F137" t="s">
        <v>588</v>
      </c>
      <c r="G137" t="s">
        <v>589</v>
      </c>
      <c r="I137" t="s">
        <v>590</v>
      </c>
      <c r="J137">
        <v>6624608</v>
      </c>
      <c r="K137" t="s">
        <v>591</v>
      </c>
      <c r="L137" t="s">
        <v>592</v>
      </c>
      <c r="M137">
        <v>130</v>
      </c>
      <c r="N137">
        <v>40101010</v>
      </c>
      <c r="O137" t="s">
        <v>2153</v>
      </c>
      <c r="Q137" t="s">
        <v>76</v>
      </c>
      <c r="R137" t="s">
        <v>77</v>
      </c>
      <c r="S137" t="s">
        <v>77</v>
      </c>
      <c r="W137" t="s">
        <v>78</v>
      </c>
      <c r="X137">
        <v>28.81</v>
      </c>
      <c r="Y137">
        <v>0.63959999999999995</v>
      </c>
      <c r="Z137">
        <v>3174332000</v>
      </c>
      <c r="AA137">
        <v>58493022146.832001</v>
      </c>
      <c r="AB137">
        <v>1</v>
      </c>
      <c r="AC137">
        <v>1</v>
      </c>
      <c r="AF137">
        <v>3174332000</v>
      </c>
      <c r="AG137">
        <v>58493022146.832001</v>
      </c>
      <c r="AH137">
        <v>9.2996751160039394E-3</v>
      </c>
    </row>
    <row r="138" spans="1:34" x14ac:dyDescent="0.25">
      <c r="A138" t="s">
        <v>80</v>
      </c>
      <c r="B138" t="s">
        <v>79</v>
      </c>
      <c r="C138" t="s">
        <v>2151</v>
      </c>
      <c r="D138">
        <v>20221003</v>
      </c>
      <c r="E138" t="s">
        <v>985</v>
      </c>
      <c r="F138" t="s">
        <v>986</v>
      </c>
      <c r="G138" t="s">
        <v>987</v>
      </c>
      <c r="H138">
        <v>633067103</v>
      </c>
      <c r="I138" t="s">
        <v>988</v>
      </c>
      <c r="J138">
        <v>2077303</v>
      </c>
      <c r="K138" t="s">
        <v>989</v>
      </c>
      <c r="L138" t="s">
        <v>990</v>
      </c>
      <c r="M138">
        <v>3641</v>
      </c>
      <c r="N138">
        <v>40101010</v>
      </c>
      <c r="O138" t="s">
        <v>2153</v>
      </c>
      <c r="Q138" t="s">
        <v>56</v>
      </c>
      <c r="R138" t="s">
        <v>57</v>
      </c>
      <c r="S138" t="s">
        <v>57</v>
      </c>
      <c r="W138" t="s">
        <v>58</v>
      </c>
      <c r="X138">
        <v>86.58</v>
      </c>
      <c r="Y138">
        <v>0.72416539937722002</v>
      </c>
      <c r="Z138">
        <v>336452000</v>
      </c>
      <c r="AA138">
        <v>21094948338.040401</v>
      </c>
      <c r="AB138">
        <v>1</v>
      </c>
      <c r="AC138">
        <v>1</v>
      </c>
      <c r="AF138">
        <v>336452000</v>
      </c>
      <c r="AG138">
        <v>21094948338.040401</v>
      </c>
      <c r="AH138">
        <v>3.3538387816620702E-3</v>
      </c>
    </row>
    <row r="139" spans="1:34" x14ac:dyDescent="0.25">
      <c r="A139" t="s">
        <v>80</v>
      </c>
      <c r="B139" t="s">
        <v>79</v>
      </c>
      <c r="C139" t="s">
        <v>2151</v>
      </c>
      <c r="D139">
        <v>20221003</v>
      </c>
      <c r="E139" t="s">
        <v>952</v>
      </c>
      <c r="F139" t="s">
        <v>953</v>
      </c>
      <c r="G139" t="s">
        <v>954</v>
      </c>
      <c r="I139" t="s">
        <v>955</v>
      </c>
      <c r="J139">
        <v>6643108</v>
      </c>
      <c r="K139">
        <v>8604</v>
      </c>
      <c r="L139" t="s">
        <v>956</v>
      </c>
      <c r="M139">
        <v>1843</v>
      </c>
      <c r="N139">
        <v>40203020</v>
      </c>
      <c r="O139" t="s">
        <v>2155</v>
      </c>
      <c r="Q139" t="s">
        <v>45</v>
      </c>
      <c r="R139" t="s">
        <v>46</v>
      </c>
      <c r="S139" t="s">
        <v>46</v>
      </c>
      <c r="W139" t="s">
        <v>47</v>
      </c>
      <c r="X139">
        <v>478.4</v>
      </c>
      <c r="Y139">
        <v>6.9067928307500002E-3</v>
      </c>
      <c r="Z139">
        <v>3233563000</v>
      </c>
      <c r="AA139">
        <v>10684370198.571699</v>
      </c>
      <c r="AB139">
        <v>0.93</v>
      </c>
      <c r="AC139">
        <v>1</v>
      </c>
      <c r="AF139">
        <v>3007213590</v>
      </c>
      <c r="AG139">
        <v>9936464284.6717491</v>
      </c>
      <c r="AH139">
        <v>1.57977629224323E-3</v>
      </c>
    </row>
    <row r="140" spans="1:34" x14ac:dyDescent="0.25">
      <c r="A140" t="s">
        <v>80</v>
      </c>
      <c r="B140" t="s">
        <v>79</v>
      </c>
      <c r="C140" t="s">
        <v>2151</v>
      </c>
      <c r="D140">
        <v>20221003</v>
      </c>
      <c r="E140" t="s">
        <v>117</v>
      </c>
      <c r="F140" t="s">
        <v>118</v>
      </c>
      <c r="G140" t="s">
        <v>119</v>
      </c>
      <c r="I140" t="s">
        <v>120</v>
      </c>
      <c r="J140" t="s">
        <v>121</v>
      </c>
      <c r="K140" t="s">
        <v>122</v>
      </c>
      <c r="L140" t="s">
        <v>123</v>
      </c>
      <c r="M140">
        <v>6171</v>
      </c>
      <c r="N140">
        <v>40101010</v>
      </c>
      <c r="O140" t="s">
        <v>2153</v>
      </c>
      <c r="Q140" t="s">
        <v>61</v>
      </c>
      <c r="R140" t="s">
        <v>65</v>
      </c>
      <c r="S140" t="s">
        <v>62</v>
      </c>
      <c r="W140" t="s">
        <v>63</v>
      </c>
      <c r="X140">
        <v>95.67</v>
      </c>
      <c r="Y140">
        <v>9.0175391135759994E-2</v>
      </c>
      <c r="Z140">
        <v>3753063000</v>
      </c>
      <c r="AA140">
        <v>32377973507.372101</v>
      </c>
      <c r="AB140">
        <v>0.88</v>
      </c>
      <c r="AC140">
        <v>1</v>
      </c>
      <c r="AF140">
        <v>3302695440</v>
      </c>
      <c r="AG140">
        <v>28492616686.487499</v>
      </c>
      <c r="AH140">
        <v>4.5299775710685797E-3</v>
      </c>
    </row>
    <row r="141" spans="1:34" x14ac:dyDescent="0.25">
      <c r="A141" t="s">
        <v>80</v>
      </c>
      <c r="B141" t="s">
        <v>79</v>
      </c>
      <c r="C141" t="s">
        <v>2151</v>
      </c>
      <c r="D141">
        <v>20221003</v>
      </c>
      <c r="E141" t="s">
        <v>336</v>
      </c>
      <c r="F141" t="s">
        <v>337</v>
      </c>
      <c r="G141" t="s">
        <v>338</v>
      </c>
      <c r="H141">
        <v>665859104</v>
      </c>
      <c r="I141" t="s">
        <v>339</v>
      </c>
      <c r="J141">
        <v>2648668</v>
      </c>
      <c r="K141" t="s">
        <v>340</v>
      </c>
      <c r="L141">
        <v>798201</v>
      </c>
      <c r="M141">
        <v>4155</v>
      </c>
      <c r="N141">
        <v>40203010</v>
      </c>
      <c r="O141" t="s">
        <v>2157</v>
      </c>
      <c r="Q141" t="s">
        <v>69</v>
      </c>
      <c r="R141" t="s">
        <v>39</v>
      </c>
      <c r="S141" t="s">
        <v>39</v>
      </c>
      <c r="W141" t="s">
        <v>40</v>
      </c>
      <c r="X141">
        <v>85.56</v>
      </c>
      <c r="Y141">
        <v>1</v>
      </c>
      <c r="Z141">
        <v>208387000</v>
      </c>
      <c r="AA141">
        <v>17829591720</v>
      </c>
      <c r="AB141">
        <v>1</v>
      </c>
      <c r="AC141">
        <v>1</v>
      </c>
      <c r="AF141">
        <v>208387000</v>
      </c>
      <c r="AG141">
        <v>17829591720</v>
      </c>
      <c r="AH141">
        <v>2.83468701669698E-3</v>
      </c>
    </row>
    <row r="142" spans="1:34" x14ac:dyDescent="0.25">
      <c r="A142" t="s">
        <v>80</v>
      </c>
      <c r="B142" t="s">
        <v>79</v>
      </c>
      <c r="C142" t="s">
        <v>2151</v>
      </c>
      <c r="D142">
        <v>20221003</v>
      </c>
      <c r="E142" t="s">
        <v>1200</v>
      </c>
      <c r="F142" t="s">
        <v>1201</v>
      </c>
      <c r="G142" t="s">
        <v>1202</v>
      </c>
      <c r="I142" t="s">
        <v>1203</v>
      </c>
      <c r="J142">
        <v>6661144</v>
      </c>
      <c r="K142">
        <v>8591</v>
      </c>
      <c r="L142" t="s">
        <v>1204</v>
      </c>
      <c r="M142">
        <v>1847</v>
      </c>
      <c r="N142">
        <v>40201020</v>
      </c>
      <c r="O142" t="s">
        <v>2152</v>
      </c>
      <c r="Q142" t="s">
        <v>45</v>
      </c>
      <c r="R142" t="s">
        <v>46</v>
      </c>
      <c r="S142" t="s">
        <v>46</v>
      </c>
      <c r="W142" t="s">
        <v>47</v>
      </c>
      <c r="X142">
        <v>2028.5</v>
      </c>
      <c r="Y142">
        <v>6.9067928307500002E-3</v>
      </c>
      <c r="Z142">
        <v>1258277000</v>
      </c>
      <c r="AA142">
        <v>17629000894.432098</v>
      </c>
      <c r="AB142">
        <v>0.95</v>
      </c>
      <c r="AC142">
        <v>1</v>
      </c>
      <c r="AF142">
        <v>1195363150</v>
      </c>
      <c r="AG142">
        <v>16747550849.710501</v>
      </c>
      <c r="AH142">
        <v>2.6626557523408501E-3</v>
      </c>
    </row>
    <row r="143" spans="1:34" x14ac:dyDescent="0.25">
      <c r="A143" t="s">
        <v>80</v>
      </c>
      <c r="B143" t="s">
        <v>79</v>
      </c>
      <c r="C143" t="s">
        <v>2151</v>
      </c>
      <c r="D143">
        <v>20221003</v>
      </c>
      <c r="E143" t="s">
        <v>1176</v>
      </c>
      <c r="F143" t="s">
        <v>1177</v>
      </c>
      <c r="G143" t="s">
        <v>1178</v>
      </c>
      <c r="I143" t="s">
        <v>1179</v>
      </c>
      <c r="J143" t="s">
        <v>1180</v>
      </c>
      <c r="K143" t="s">
        <v>1181</v>
      </c>
      <c r="L143" t="s">
        <v>1182</v>
      </c>
      <c r="M143">
        <v>2468</v>
      </c>
      <c r="N143">
        <v>40101010</v>
      </c>
      <c r="O143" t="s">
        <v>2153</v>
      </c>
      <c r="Q143" t="s">
        <v>281</v>
      </c>
      <c r="R143" t="s">
        <v>283</v>
      </c>
      <c r="S143" t="s">
        <v>283</v>
      </c>
      <c r="W143" t="s">
        <v>285</v>
      </c>
      <c r="X143">
        <v>11.83</v>
      </c>
      <c r="Y143">
        <v>0.69625761531767005</v>
      </c>
      <c r="Z143">
        <v>4499108000</v>
      </c>
      <c r="AA143">
        <v>37057926990.426498</v>
      </c>
      <c r="AB143">
        <v>0.9</v>
      </c>
      <c r="AC143">
        <v>1</v>
      </c>
      <c r="AF143">
        <v>4049197200</v>
      </c>
      <c r="AG143">
        <v>33352134291.3839</v>
      </c>
      <c r="AH143">
        <v>5.3025814353824304E-3</v>
      </c>
    </row>
    <row r="144" spans="1:34" x14ac:dyDescent="0.25">
      <c r="A144" t="s">
        <v>80</v>
      </c>
      <c r="B144" t="s">
        <v>79</v>
      </c>
      <c r="C144" t="s">
        <v>2151</v>
      </c>
      <c r="D144">
        <v>20221003</v>
      </c>
      <c r="E144" t="s">
        <v>1061</v>
      </c>
      <c r="F144" t="s">
        <v>1062</v>
      </c>
      <c r="G144" t="s">
        <v>1063</v>
      </c>
      <c r="H144">
        <v>693475105</v>
      </c>
      <c r="I144" t="s">
        <v>1064</v>
      </c>
      <c r="J144">
        <v>2692665</v>
      </c>
      <c r="K144" t="s">
        <v>1065</v>
      </c>
      <c r="L144">
        <v>824501</v>
      </c>
      <c r="M144">
        <v>5051</v>
      </c>
      <c r="N144">
        <v>40101015</v>
      </c>
      <c r="O144" t="s">
        <v>2153</v>
      </c>
      <c r="Q144" t="s">
        <v>38</v>
      </c>
      <c r="R144" t="s">
        <v>39</v>
      </c>
      <c r="S144" t="s">
        <v>39</v>
      </c>
      <c r="W144" t="s">
        <v>40</v>
      </c>
      <c r="X144">
        <v>149.41999999999999</v>
      </c>
      <c r="Y144">
        <v>1</v>
      </c>
      <c r="Z144">
        <v>410124000</v>
      </c>
      <c r="AA144">
        <v>61280728080</v>
      </c>
      <c r="AB144">
        <v>1</v>
      </c>
      <c r="AC144">
        <v>1</v>
      </c>
      <c r="AF144">
        <v>410124000</v>
      </c>
      <c r="AG144">
        <v>61280728080</v>
      </c>
      <c r="AH144">
        <v>9.7428862640335494E-3</v>
      </c>
    </row>
    <row r="145" spans="1:34" x14ac:dyDescent="0.25">
      <c r="A145" t="s">
        <v>80</v>
      </c>
      <c r="B145" t="s">
        <v>79</v>
      </c>
      <c r="C145" t="s">
        <v>2151</v>
      </c>
      <c r="D145">
        <v>20221003</v>
      </c>
      <c r="E145" t="s">
        <v>760</v>
      </c>
      <c r="F145" t="s">
        <v>761</v>
      </c>
      <c r="G145" t="s">
        <v>762</v>
      </c>
      <c r="I145" t="s">
        <v>763</v>
      </c>
      <c r="J145" t="s">
        <v>764</v>
      </c>
      <c r="K145" t="s">
        <v>765</v>
      </c>
      <c r="L145" t="s">
        <v>766</v>
      </c>
      <c r="M145">
        <v>43814</v>
      </c>
      <c r="N145">
        <v>40203010</v>
      </c>
      <c r="O145" t="s">
        <v>2157</v>
      </c>
      <c r="Q145" t="s">
        <v>48</v>
      </c>
      <c r="R145" t="s">
        <v>49</v>
      </c>
      <c r="S145" t="s">
        <v>49</v>
      </c>
      <c r="W145" t="s">
        <v>50</v>
      </c>
      <c r="X145">
        <v>804.6</v>
      </c>
      <c r="Y145">
        <v>1.0137875101378799</v>
      </c>
      <c r="Z145">
        <v>26700000</v>
      </c>
      <c r="AA145">
        <v>21779014598.540199</v>
      </c>
      <c r="AB145">
        <v>0.85</v>
      </c>
      <c r="AC145">
        <v>1</v>
      </c>
      <c r="AF145">
        <v>22695000</v>
      </c>
      <c r="AG145">
        <v>18512162408.759201</v>
      </c>
      <c r="AH145">
        <v>2.9432074079537998E-3</v>
      </c>
    </row>
    <row r="146" spans="1:34" x14ac:dyDescent="0.25">
      <c r="A146" t="s">
        <v>80</v>
      </c>
      <c r="B146" t="s">
        <v>79</v>
      </c>
      <c r="C146" t="s">
        <v>2151</v>
      </c>
      <c r="D146">
        <v>20221003</v>
      </c>
      <c r="E146" t="s">
        <v>190</v>
      </c>
      <c r="F146" t="s">
        <v>191</v>
      </c>
      <c r="G146" t="s">
        <v>192</v>
      </c>
      <c r="I146" t="s">
        <v>193</v>
      </c>
      <c r="J146" t="s">
        <v>194</v>
      </c>
      <c r="K146" t="s">
        <v>195</v>
      </c>
      <c r="L146" t="s">
        <v>196</v>
      </c>
      <c r="M146">
        <v>267376</v>
      </c>
      <c r="N146">
        <v>40301020</v>
      </c>
      <c r="O146" t="s">
        <v>2154</v>
      </c>
      <c r="Q146" t="s">
        <v>53</v>
      </c>
      <c r="R146" t="s">
        <v>54</v>
      </c>
      <c r="S146" t="s">
        <v>54</v>
      </c>
      <c r="W146" t="s">
        <v>55</v>
      </c>
      <c r="X146">
        <v>5.2679999999999998</v>
      </c>
      <c r="Y146">
        <v>1.1154999999999999</v>
      </c>
      <c r="Z146">
        <v>1000036000</v>
      </c>
      <c r="AA146">
        <v>5876665552.3439999</v>
      </c>
      <c r="AB146">
        <v>0.85</v>
      </c>
      <c r="AC146">
        <v>1</v>
      </c>
      <c r="AF146">
        <v>850030600</v>
      </c>
      <c r="AG146">
        <v>4995165719.4924002</v>
      </c>
      <c r="AH146">
        <v>7.9417025547542702E-4</v>
      </c>
    </row>
    <row r="147" spans="1:34" x14ac:dyDescent="0.25">
      <c r="A147" t="s">
        <v>80</v>
      </c>
      <c r="B147" t="s">
        <v>79</v>
      </c>
      <c r="C147" t="s">
        <v>2151</v>
      </c>
      <c r="D147">
        <v>20221003</v>
      </c>
      <c r="E147" t="s">
        <v>245</v>
      </c>
      <c r="F147" t="s">
        <v>246</v>
      </c>
      <c r="G147" t="s">
        <v>247</v>
      </c>
      <c r="I147" t="s">
        <v>248</v>
      </c>
      <c r="J147" t="s">
        <v>249</v>
      </c>
      <c r="K147">
        <v>2318</v>
      </c>
      <c r="L147" t="s">
        <v>251</v>
      </c>
      <c r="M147">
        <v>40680</v>
      </c>
      <c r="N147">
        <v>40301020</v>
      </c>
      <c r="O147" t="s">
        <v>2154</v>
      </c>
      <c r="Q147" t="s">
        <v>70</v>
      </c>
      <c r="R147" t="s">
        <v>250</v>
      </c>
      <c r="S147" t="s">
        <v>71</v>
      </c>
      <c r="W147" t="s">
        <v>72</v>
      </c>
      <c r="X147">
        <v>39.200000000000003</v>
      </c>
      <c r="Y147">
        <v>0.12738934642895999</v>
      </c>
      <c r="Z147">
        <v>7447577000</v>
      </c>
      <c r="AA147">
        <v>37190685087.166702</v>
      </c>
      <c r="AB147">
        <v>0.83</v>
      </c>
      <c r="AC147">
        <v>1</v>
      </c>
      <c r="AF147">
        <v>6181488910</v>
      </c>
      <c r="AG147">
        <v>30868268622.348301</v>
      </c>
      <c r="AH147">
        <v>4.9076771731981E-3</v>
      </c>
    </row>
    <row r="148" spans="1:34" x14ac:dyDescent="0.25">
      <c r="A148" t="s">
        <v>80</v>
      </c>
      <c r="B148" t="s">
        <v>79</v>
      </c>
      <c r="C148" t="s">
        <v>2151</v>
      </c>
      <c r="D148">
        <v>20221003</v>
      </c>
      <c r="E148" t="s">
        <v>748</v>
      </c>
      <c r="F148" t="s">
        <v>749</v>
      </c>
      <c r="G148" t="s">
        <v>750</v>
      </c>
      <c r="H148">
        <v>739239101</v>
      </c>
      <c r="I148" t="s">
        <v>751</v>
      </c>
      <c r="J148">
        <v>2697701</v>
      </c>
      <c r="K148" t="s">
        <v>752</v>
      </c>
      <c r="L148" t="s">
        <v>753</v>
      </c>
      <c r="M148">
        <v>3639</v>
      </c>
      <c r="N148">
        <v>40301020</v>
      </c>
      <c r="O148" t="s">
        <v>2154</v>
      </c>
      <c r="Q148" t="s">
        <v>56</v>
      </c>
      <c r="R148" t="s">
        <v>57</v>
      </c>
      <c r="S148" t="s">
        <v>57</v>
      </c>
      <c r="W148" t="s">
        <v>58</v>
      </c>
      <c r="X148">
        <v>31.13</v>
      </c>
      <c r="Y148">
        <v>0.72416539937722002</v>
      </c>
      <c r="Z148">
        <v>614083000</v>
      </c>
      <c r="AA148">
        <v>13843438185.241501</v>
      </c>
      <c r="AB148">
        <v>0.92</v>
      </c>
      <c r="AC148">
        <v>1</v>
      </c>
      <c r="AF148">
        <v>564956360</v>
      </c>
      <c r="AG148">
        <v>12735963130.422199</v>
      </c>
      <c r="AH148">
        <v>2.02486236913894E-3</v>
      </c>
    </row>
    <row r="149" spans="1:34" x14ac:dyDescent="0.25">
      <c r="A149" t="s">
        <v>80</v>
      </c>
      <c r="B149" t="s">
        <v>79</v>
      </c>
      <c r="C149" t="s">
        <v>2151</v>
      </c>
      <c r="D149">
        <v>20221003</v>
      </c>
      <c r="E149" t="s">
        <v>1005</v>
      </c>
      <c r="F149" t="s">
        <v>1006</v>
      </c>
      <c r="G149" t="s">
        <v>1007</v>
      </c>
      <c r="H149" t="s">
        <v>1008</v>
      </c>
      <c r="I149" t="s">
        <v>1009</v>
      </c>
      <c r="J149">
        <v>2803014</v>
      </c>
      <c r="K149" t="s">
        <v>1010</v>
      </c>
      <c r="L149">
        <v>14570101</v>
      </c>
      <c r="M149">
        <v>36093</v>
      </c>
      <c r="N149">
        <v>40301020</v>
      </c>
      <c r="O149" t="s">
        <v>2154</v>
      </c>
      <c r="Q149" t="s">
        <v>69</v>
      </c>
      <c r="R149" t="s">
        <v>39</v>
      </c>
      <c r="S149" t="s">
        <v>39</v>
      </c>
      <c r="W149" t="s">
        <v>40</v>
      </c>
      <c r="X149">
        <v>72.150000000000006</v>
      </c>
      <c r="Y149">
        <v>1</v>
      </c>
      <c r="Z149">
        <v>249237000</v>
      </c>
      <c r="AA149">
        <v>17982449550</v>
      </c>
      <c r="AB149">
        <v>0.93</v>
      </c>
      <c r="AC149">
        <v>1</v>
      </c>
      <c r="AF149">
        <v>231790410</v>
      </c>
      <c r="AG149">
        <v>16723678081.5</v>
      </c>
      <c r="AH149">
        <v>2.6588602741739E-3</v>
      </c>
    </row>
    <row r="150" spans="1:34" x14ac:dyDescent="0.25">
      <c r="A150" t="s">
        <v>80</v>
      </c>
      <c r="B150" t="s">
        <v>79</v>
      </c>
      <c r="C150" t="s">
        <v>2151</v>
      </c>
      <c r="D150">
        <v>20221003</v>
      </c>
      <c r="E150" t="s">
        <v>663</v>
      </c>
      <c r="F150" t="s">
        <v>664</v>
      </c>
      <c r="G150" t="s">
        <v>665</v>
      </c>
      <c r="H150">
        <v>743315103</v>
      </c>
      <c r="I150" t="s">
        <v>666</v>
      </c>
      <c r="J150">
        <v>2705024</v>
      </c>
      <c r="K150" t="s">
        <v>667</v>
      </c>
      <c r="L150">
        <v>1334101</v>
      </c>
      <c r="M150">
        <v>4442</v>
      </c>
      <c r="N150">
        <v>40301040</v>
      </c>
      <c r="O150" t="s">
        <v>2160</v>
      </c>
      <c r="Q150" t="s">
        <v>38</v>
      </c>
      <c r="R150" t="s">
        <v>39</v>
      </c>
      <c r="S150" t="s">
        <v>39</v>
      </c>
      <c r="W150" t="s">
        <v>40</v>
      </c>
      <c r="X150">
        <v>116.21</v>
      </c>
      <c r="Y150">
        <v>1</v>
      </c>
      <c r="Z150">
        <v>584915000</v>
      </c>
      <c r="AA150">
        <v>67972972150</v>
      </c>
      <c r="AB150">
        <v>1</v>
      </c>
      <c r="AC150">
        <v>1</v>
      </c>
      <c r="AF150">
        <v>584915000</v>
      </c>
      <c r="AG150">
        <v>67972972150</v>
      </c>
      <c r="AH150">
        <v>1.0806871220936201E-2</v>
      </c>
    </row>
    <row r="151" spans="1:34" x14ac:dyDescent="0.25">
      <c r="A151" t="s">
        <v>80</v>
      </c>
      <c r="B151" t="s">
        <v>79</v>
      </c>
      <c r="C151" t="s">
        <v>2151</v>
      </c>
      <c r="D151">
        <v>20221003</v>
      </c>
      <c r="E151" t="s">
        <v>1139</v>
      </c>
      <c r="F151" t="s">
        <v>1140</v>
      </c>
      <c r="G151" t="s">
        <v>1141</v>
      </c>
      <c r="H151">
        <v>744320102</v>
      </c>
      <c r="I151" t="s">
        <v>1142</v>
      </c>
      <c r="J151">
        <v>2819118</v>
      </c>
      <c r="K151" t="s">
        <v>108</v>
      </c>
      <c r="L151">
        <v>14335601</v>
      </c>
      <c r="M151">
        <v>36270</v>
      </c>
      <c r="N151">
        <v>40301020</v>
      </c>
      <c r="O151" t="s">
        <v>2154</v>
      </c>
      <c r="Q151" t="s">
        <v>38</v>
      </c>
      <c r="R151" t="s">
        <v>39</v>
      </c>
      <c r="S151" t="s">
        <v>39</v>
      </c>
      <c r="W151" t="s">
        <v>40</v>
      </c>
      <c r="X151">
        <v>85.78</v>
      </c>
      <c r="Y151">
        <v>1</v>
      </c>
      <c r="Z151">
        <v>372000000</v>
      </c>
      <c r="AA151">
        <v>31910160000</v>
      </c>
      <c r="AB151">
        <v>1</v>
      </c>
      <c r="AC151">
        <v>1</v>
      </c>
      <c r="AF151">
        <v>372000000</v>
      </c>
      <c r="AG151">
        <v>31910160000</v>
      </c>
      <c r="AH151">
        <v>5.0733251592775903E-3</v>
      </c>
    </row>
    <row r="152" spans="1:34" x14ac:dyDescent="0.25">
      <c r="A152" t="s">
        <v>80</v>
      </c>
      <c r="B152" t="s">
        <v>79</v>
      </c>
      <c r="C152" t="s">
        <v>2151</v>
      </c>
      <c r="D152">
        <v>20221003</v>
      </c>
      <c r="E152" t="s">
        <v>104</v>
      </c>
      <c r="F152" t="s">
        <v>105</v>
      </c>
      <c r="G152" t="s">
        <v>106</v>
      </c>
      <c r="I152" t="s">
        <v>107</v>
      </c>
      <c r="J152">
        <v>709954</v>
      </c>
      <c r="K152" t="s">
        <v>108</v>
      </c>
      <c r="L152" t="s">
        <v>109</v>
      </c>
      <c r="M152">
        <v>3120</v>
      </c>
      <c r="N152">
        <v>40301020</v>
      </c>
      <c r="O152" t="s">
        <v>2154</v>
      </c>
      <c r="Q152" t="s">
        <v>53</v>
      </c>
      <c r="R152" t="s">
        <v>54</v>
      </c>
      <c r="S152" t="s">
        <v>54</v>
      </c>
      <c r="W152" t="s">
        <v>55</v>
      </c>
      <c r="X152">
        <v>8.9380000000000006</v>
      </c>
      <c r="Y152">
        <v>1.1154999999999999</v>
      </c>
      <c r="Z152">
        <v>2749315000</v>
      </c>
      <c r="AA152">
        <v>27411602567.785</v>
      </c>
      <c r="AB152">
        <v>1</v>
      </c>
      <c r="AC152">
        <v>1</v>
      </c>
      <c r="AF152">
        <v>2749315000</v>
      </c>
      <c r="AG152">
        <v>27411602567.785</v>
      </c>
      <c r="AH152">
        <v>4.3581095476569803E-3</v>
      </c>
    </row>
    <row r="153" spans="1:34" x14ac:dyDescent="0.25">
      <c r="A153" t="s">
        <v>80</v>
      </c>
      <c r="B153" t="s">
        <v>79</v>
      </c>
      <c r="C153" t="s">
        <v>2151</v>
      </c>
      <c r="D153">
        <v>20221003</v>
      </c>
      <c r="E153" t="s">
        <v>378</v>
      </c>
      <c r="F153" t="s">
        <v>379</v>
      </c>
      <c r="G153" t="s">
        <v>380</v>
      </c>
      <c r="I153" t="s">
        <v>381</v>
      </c>
      <c r="J153">
        <v>6715740</v>
      </c>
      <c r="K153" t="s">
        <v>382</v>
      </c>
      <c r="L153" t="s">
        <v>383</v>
      </c>
      <c r="M153">
        <v>42</v>
      </c>
      <c r="N153">
        <v>40301040</v>
      </c>
      <c r="O153" t="s">
        <v>2161</v>
      </c>
      <c r="Q153" t="s">
        <v>76</v>
      </c>
      <c r="R153" t="s">
        <v>77</v>
      </c>
      <c r="S153" t="s">
        <v>77</v>
      </c>
      <c r="W153" t="s">
        <v>78</v>
      </c>
      <c r="X153">
        <v>11.53</v>
      </c>
      <c r="Y153">
        <v>0.63959999999999995</v>
      </c>
      <c r="Z153">
        <v>1483258000</v>
      </c>
      <c r="AA153">
        <v>10938416647.704</v>
      </c>
      <c r="AB153">
        <v>1</v>
      </c>
      <c r="AC153">
        <v>1</v>
      </c>
      <c r="AF153">
        <v>1483258000</v>
      </c>
      <c r="AG153">
        <v>10938416647.704</v>
      </c>
      <c r="AH153">
        <v>1.73907446347676E-3</v>
      </c>
    </row>
    <row r="154" spans="1:34" x14ac:dyDescent="0.25">
      <c r="A154" t="s">
        <v>80</v>
      </c>
      <c r="B154" t="s">
        <v>79</v>
      </c>
      <c r="C154" t="s">
        <v>2151</v>
      </c>
      <c r="D154">
        <v>20221003</v>
      </c>
      <c r="E154" t="s">
        <v>140</v>
      </c>
      <c r="F154" t="s">
        <v>141</v>
      </c>
      <c r="G154" t="s">
        <v>142</v>
      </c>
      <c r="H154">
        <v>754730109</v>
      </c>
      <c r="I154" t="s">
        <v>143</v>
      </c>
      <c r="J154">
        <v>2718992</v>
      </c>
      <c r="K154" t="s">
        <v>144</v>
      </c>
      <c r="L154">
        <v>889801</v>
      </c>
      <c r="M154">
        <v>5600</v>
      </c>
      <c r="N154">
        <v>40203020</v>
      </c>
      <c r="O154" t="s">
        <v>2155</v>
      </c>
      <c r="Q154" t="s">
        <v>38</v>
      </c>
      <c r="R154" t="s">
        <v>39</v>
      </c>
      <c r="S154" t="s">
        <v>39</v>
      </c>
      <c r="W154" t="s">
        <v>40</v>
      </c>
      <c r="X154">
        <v>98.82</v>
      </c>
      <c r="Y154">
        <v>1</v>
      </c>
      <c r="Z154">
        <v>215825000</v>
      </c>
      <c r="AA154">
        <v>21327826500</v>
      </c>
      <c r="AB154">
        <v>0.9</v>
      </c>
      <c r="AC154">
        <v>1</v>
      </c>
      <c r="AF154">
        <v>194242500</v>
      </c>
      <c r="AG154">
        <v>19195043850</v>
      </c>
      <c r="AH154">
        <v>3.0517772050544902E-3</v>
      </c>
    </row>
    <row r="155" spans="1:34" x14ac:dyDescent="0.25">
      <c r="A155" t="s">
        <v>80</v>
      </c>
      <c r="B155" t="s">
        <v>79</v>
      </c>
      <c r="C155" t="s">
        <v>2151</v>
      </c>
      <c r="D155">
        <v>20221003</v>
      </c>
      <c r="E155" t="s">
        <v>724</v>
      </c>
      <c r="F155" t="s">
        <v>725</v>
      </c>
      <c r="G155" t="s">
        <v>726</v>
      </c>
      <c r="H155" t="s">
        <v>727</v>
      </c>
      <c r="I155" t="s">
        <v>728</v>
      </c>
      <c r="J155" t="s">
        <v>729</v>
      </c>
      <c r="K155" t="s">
        <v>730</v>
      </c>
      <c r="L155">
        <v>467401</v>
      </c>
      <c r="M155">
        <v>4297</v>
      </c>
      <c r="N155">
        <v>40101015</v>
      </c>
      <c r="O155" t="s">
        <v>2153</v>
      </c>
      <c r="Q155" t="s">
        <v>38</v>
      </c>
      <c r="R155" t="s">
        <v>39</v>
      </c>
      <c r="S155" t="s">
        <v>39</v>
      </c>
      <c r="W155" t="s">
        <v>40</v>
      </c>
      <c r="X155">
        <v>20.07</v>
      </c>
      <c r="Y155">
        <v>1</v>
      </c>
      <c r="Z155">
        <v>934396000</v>
      </c>
      <c r="AA155">
        <v>18753327720</v>
      </c>
      <c r="AB155">
        <v>1</v>
      </c>
      <c r="AC155">
        <v>1</v>
      </c>
      <c r="AF155">
        <v>934396000</v>
      </c>
      <c r="AG155">
        <v>18753327720</v>
      </c>
      <c r="AH155">
        <v>2.9815497428422101E-3</v>
      </c>
    </row>
    <row r="156" spans="1:34" x14ac:dyDescent="0.25">
      <c r="A156" t="s">
        <v>80</v>
      </c>
      <c r="B156" t="s">
        <v>79</v>
      </c>
      <c r="C156" t="s">
        <v>2151</v>
      </c>
      <c r="D156">
        <v>20221003</v>
      </c>
      <c r="E156" t="s">
        <v>1264</v>
      </c>
      <c r="F156" t="s">
        <v>1265</v>
      </c>
      <c r="G156" t="s">
        <v>1266</v>
      </c>
      <c r="I156" t="s">
        <v>1267</v>
      </c>
      <c r="J156">
        <v>6421553</v>
      </c>
      <c r="K156">
        <v>8308</v>
      </c>
      <c r="L156" t="s">
        <v>1268</v>
      </c>
      <c r="M156">
        <v>1153</v>
      </c>
      <c r="N156">
        <v>40101015</v>
      </c>
      <c r="O156" t="s">
        <v>2153</v>
      </c>
      <c r="Q156" t="s">
        <v>45</v>
      </c>
      <c r="R156" t="s">
        <v>46</v>
      </c>
      <c r="S156" t="s">
        <v>46</v>
      </c>
      <c r="W156" t="s">
        <v>47</v>
      </c>
      <c r="X156">
        <v>528</v>
      </c>
      <c r="Y156">
        <v>6.9067928307500002E-3</v>
      </c>
      <c r="Z156">
        <v>2400980000</v>
      </c>
      <c r="AA156">
        <v>8755861726.0087395</v>
      </c>
      <c r="AB156">
        <v>1</v>
      </c>
      <c r="AC156">
        <v>1</v>
      </c>
      <c r="AF156">
        <v>2400980000</v>
      </c>
      <c r="AG156">
        <v>8755861726.0087395</v>
      </c>
      <c r="AH156">
        <v>1.39207492490529E-3</v>
      </c>
    </row>
    <row r="157" spans="1:34" x14ac:dyDescent="0.25">
      <c r="A157" t="s">
        <v>80</v>
      </c>
      <c r="B157" t="s">
        <v>79</v>
      </c>
      <c r="C157" t="s">
        <v>2151</v>
      </c>
      <c r="D157">
        <v>20221003</v>
      </c>
      <c r="E157" t="s">
        <v>518</v>
      </c>
      <c r="F157" t="s">
        <v>519</v>
      </c>
      <c r="G157" t="s">
        <v>520</v>
      </c>
      <c r="H157">
        <v>780087102</v>
      </c>
      <c r="I157" t="s">
        <v>521</v>
      </c>
      <c r="J157">
        <v>2754383</v>
      </c>
      <c r="K157" t="s">
        <v>522</v>
      </c>
      <c r="L157" t="s">
        <v>523</v>
      </c>
      <c r="M157">
        <v>3675</v>
      </c>
      <c r="N157">
        <v>40101010</v>
      </c>
      <c r="O157" t="s">
        <v>2153</v>
      </c>
      <c r="Q157" t="s">
        <v>56</v>
      </c>
      <c r="R157" t="s">
        <v>57</v>
      </c>
      <c r="S157" t="s">
        <v>57</v>
      </c>
      <c r="W157" t="s">
        <v>58</v>
      </c>
      <c r="X157">
        <v>124.37</v>
      </c>
      <c r="Y157">
        <v>0.72416539937722002</v>
      </c>
      <c r="Z157">
        <v>1394600000</v>
      </c>
      <c r="AA157">
        <v>125603882974.871</v>
      </c>
      <c r="AB157">
        <v>1</v>
      </c>
      <c r="AC157">
        <v>1</v>
      </c>
      <c r="AF157">
        <v>1394600000</v>
      </c>
      <c r="AG157">
        <v>125603882974.871</v>
      </c>
      <c r="AH157">
        <v>1.9969481180895799E-2</v>
      </c>
    </row>
    <row r="158" spans="1:34" x14ac:dyDescent="0.25">
      <c r="A158" t="s">
        <v>80</v>
      </c>
      <c r="B158" t="s">
        <v>79</v>
      </c>
      <c r="C158" t="s">
        <v>2151</v>
      </c>
      <c r="D158">
        <v>20221003</v>
      </c>
      <c r="E158" t="s">
        <v>887</v>
      </c>
      <c r="F158" t="s">
        <v>888</v>
      </c>
      <c r="G158" t="s">
        <v>889</v>
      </c>
      <c r="H158" t="s">
        <v>890</v>
      </c>
      <c r="I158" t="s">
        <v>891</v>
      </c>
      <c r="J158" t="s">
        <v>892</v>
      </c>
      <c r="K158" t="s">
        <v>893</v>
      </c>
      <c r="L158">
        <v>716301</v>
      </c>
      <c r="M158">
        <v>4878</v>
      </c>
      <c r="N158">
        <v>40203040</v>
      </c>
      <c r="O158" t="s">
        <v>2152</v>
      </c>
      <c r="Q158" t="s">
        <v>38</v>
      </c>
      <c r="R158" t="s">
        <v>39</v>
      </c>
      <c r="S158" t="s">
        <v>39</v>
      </c>
      <c r="W158" t="s">
        <v>40</v>
      </c>
      <c r="X158">
        <v>305.35000000000002</v>
      </c>
      <c r="Y158">
        <v>1</v>
      </c>
      <c r="Z158">
        <v>340700000</v>
      </c>
      <c r="AA158">
        <v>104032745000</v>
      </c>
      <c r="AB158">
        <v>1</v>
      </c>
      <c r="AC158">
        <v>1</v>
      </c>
      <c r="AF158">
        <v>340700000</v>
      </c>
      <c r="AG158">
        <v>104032745000</v>
      </c>
      <c r="AH158">
        <v>1.6539934071067301E-2</v>
      </c>
    </row>
    <row r="159" spans="1:34" x14ac:dyDescent="0.25">
      <c r="A159" t="s">
        <v>80</v>
      </c>
      <c r="B159" t="s">
        <v>79</v>
      </c>
      <c r="C159" t="s">
        <v>2151</v>
      </c>
      <c r="D159">
        <v>20221003</v>
      </c>
      <c r="E159" t="s">
        <v>1127</v>
      </c>
      <c r="F159" t="s">
        <v>1128</v>
      </c>
      <c r="G159" t="s">
        <v>1129</v>
      </c>
      <c r="I159" t="s">
        <v>1130</v>
      </c>
      <c r="J159">
        <v>4813345</v>
      </c>
      <c r="K159" t="s">
        <v>1131</v>
      </c>
      <c r="L159" t="s">
        <v>1132</v>
      </c>
      <c r="M159">
        <v>2613</v>
      </c>
      <c r="N159">
        <v>40101010</v>
      </c>
      <c r="O159" t="s">
        <v>2153</v>
      </c>
      <c r="Q159" t="s">
        <v>61</v>
      </c>
      <c r="R159" t="s">
        <v>62</v>
      </c>
      <c r="S159" t="s">
        <v>62</v>
      </c>
      <c r="W159" t="s">
        <v>63</v>
      </c>
      <c r="X159">
        <v>106.8</v>
      </c>
      <c r="Y159">
        <v>9.0175391135759994E-2</v>
      </c>
      <c r="Z159">
        <v>2154569000</v>
      </c>
      <c r="AA159">
        <v>20750076126.065399</v>
      </c>
      <c r="AB159">
        <v>0.79</v>
      </c>
      <c r="AC159">
        <v>1</v>
      </c>
      <c r="AF159">
        <v>1702109510</v>
      </c>
      <c r="AG159">
        <v>16392560139.5916</v>
      </c>
      <c r="AH159">
        <v>2.6062165711848899E-3</v>
      </c>
    </row>
    <row r="160" spans="1:34" x14ac:dyDescent="0.25">
      <c r="A160" t="s">
        <v>80</v>
      </c>
      <c r="B160" t="s">
        <v>79</v>
      </c>
      <c r="C160" t="s">
        <v>2151</v>
      </c>
      <c r="D160">
        <v>20221003</v>
      </c>
      <c r="E160" t="s">
        <v>390</v>
      </c>
      <c r="F160" t="s">
        <v>391</v>
      </c>
      <c r="G160" t="s">
        <v>392</v>
      </c>
      <c r="H160" t="s">
        <v>393</v>
      </c>
      <c r="I160" t="s">
        <v>394</v>
      </c>
      <c r="J160">
        <v>2808053</v>
      </c>
      <c r="K160" t="s">
        <v>395</v>
      </c>
      <c r="L160">
        <v>1712001</v>
      </c>
      <c r="M160">
        <v>12770</v>
      </c>
      <c r="N160">
        <v>40101015</v>
      </c>
      <c r="O160" t="s">
        <v>2153</v>
      </c>
      <c r="Q160" t="s">
        <v>69</v>
      </c>
      <c r="R160" t="s">
        <v>39</v>
      </c>
      <c r="S160" t="s">
        <v>39</v>
      </c>
      <c r="W160" t="s">
        <v>40</v>
      </c>
      <c r="X160">
        <v>335.78</v>
      </c>
      <c r="Y160">
        <v>1</v>
      </c>
      <c r="Z160">
        <v>59081000</v>
      </c>
      <c r="AA160">
        <v>19838218180</v>
      </c>
      <c r="AB160">
        <v>1</v>
      </c>
      <c r="AC160">
        <v>1</v>
      </c>
      <c r="AF160">
        <v>59081000</v>
      </c>
      <c r="AG160">
        <v>19838218180</v>
      </c>
      <c r="AH160">
        <v>3.1540340571100901E-3</v>
      </c>
    </row>
    <row r="161" spans="1:34" x14ac:dyDescent="0.25">
      <c r="A161" t="s">
        <v>80</v>
      </c>
      <c r="B161" t="s">
        <v>79</v>
      </c>
      <c r="C161" t="s">
        <v>2151</v>
      </c>
      <c r="D161">
        <v>20221003</v>
      </c>
      <c r="E161" t="s">
        <v>384</v>
      </c>
      <c r="F161" t="s">
        <v>385</v>
      </c>
      <c r="G161" t="s">
        <v>386</v>
      </c>
      <c r="I161" t="s">
        <v>387</v>
      </c>
      <c r="J161">
        <v>5226038</v>
      </c>
      <c r="K161" t="s">
        <v>388</v>
      </c>
      <c r="L161" t="s">
        <v>389</v>
      </c>
      <c r="M161">
        <v>299</v>
      </c>
      <c r="N161">
        <v>40301030</v>
      </c>
      <c r="O161" t="s">
        <v>2160</v>
      </c>
      <c r="Q161" t="s">
        <v>64</v>
      </c>
      <c r="R161" t="s">
        <v>65</v>
      </c>
      <c r="S161" t="s">
        <v>65</v>
      </c>
      <c r="W161" t="s">
        <v>37</v>
      </c>
      <c r="X161">
        <v>43.76</v>
      </c>
      <c r="Y161">
        <v>0.98080000000000001</v>
      </c>
      <c r="Z161">
        <v>533061000</v>
      </c>
      <c r="AA161">
        <v>22878875772.287998</v>
      </c>
      <c r="AB161">
        <v>0.93</v>
      </c>
      <c r="AC161">
        <v>1</v>
      </c>
      <c r="AF161">
        <v>495746730</v>
      </c>
      <c r="AG161">
        <v>21277354468.227798</v>
      </c>
      <c r="AH161">
        <v>3.3828391254236202E-3</v>
      </c>
    </row>
    <row r="162" spans="1:34" x14ac:dyDescent="0.25">
      <c r="A162" t="s">
        <v>80</v>
      </c>
      <c r="B162" t="s">
        <v>79</v>
      </c>
      <c r="C162" t="s">
        <v>2151</v>
      </c>
      <c r="D162">
        <v>20221003</v>
      </c>
      <c r="E162" t="s">
        <v>799</v>
      </c>
      <c r="F162" t="s">
        <v>800</v>
      </c>
      <c r="G162" t="s">
        <v>801</v>
      </c>
      <c r="I162" t="s">
        <v>802</v>
      </c>
      <c r="J162" t="s">
        <v>803</v>
      </c>
      <c r="K162" t="s">
        <v>804</v>
      </c>
      <c r="L162" t="s">
        <v>805</v>
      </c>
      <c r="M162">
        <v>2964</v>
      </c>
      <c r="N162">
        <v>40203010</v>
      </c>
      <c r="O162" t="s">
        <v>2157</v>
      </c>
      <c r="Q162" t="s">
        <v>53</v>
      </c>
      <c r="R162" t="s">
        <v>54</v>
      </c>
      <c r="S162" t="s">
        <v>54</v>
      </c>
      <c r="W162" t="s">
        <v>55</v>
      </c>
      <c r="X162">
        <v>3.8929999999999998</v>
      </c>
      <c r="Y162">
        <v>1.1154999999999999</v>
      </c>
      <c r="Z162">
        <v>1329541176</v>
      </c>
      <c r="AA162">
        <v>5773720686.8563995</v>
      </c>
      <c r="AB162">
        <v>0.56999999999999995</v>
      </c>
      <c r="AC162">
        <v>1</v>
      </c>
      <c r="AF162">
        <v>757838470.32000005</v>
      </c>
      <c r="AG162">
        <v>3291020791.5081501</v>
      </c>
      <c r="AH162">
        <v>5.2323205465795101E-4</v>
      </c>
    </row>
    <row r="163" spans="1:34" x14ac:dyDescent="0.25">
      <c r="A163" t="s">
        <v>80</v>
      </c>
      <c r="B163" t="s">
        <v>79</v>
      </c>
      <c r="C163" t="s">
        <v>2151</v>
      </c>
      <c r="D163">
        <v>20221003</v>
      </c>
      <c r="E163" t="s">
        <v>494</v>
      </c>
      <c r="F163" t="s">
        <v>495</v>
      </c>
      <c r="G163" t="s">
        <v>496</v>
      </c>
      <c r="I163" t="s">
        <v>497</v>
      </c>
      <c r="J163">
        <v>6397502</v>
      </c>
      <c r="K163">
        <v>55550</v>
      </c>
      <c r="L163" t="s">
        <v>498</v>
      </c>
      <c r="M163">
        <v>6442</v>
      </c>
      <c r="N163">
        <v>40101010</v>
      </c>
      <c r="O163" t="s">
        <v>2153</v>
      </c>
      <c r="Q163" t="s">
        <v>308</v>
      </c>
      <c r="R163" t="s">
        <v>309</v>
      </c>
      <c r="S163" t="s">
        <v>309</v>
      </c>
      <c r="W163" t="s">
        <v>311</v>
      </c>
      <c r="X163">
        <v>33500</v>
      </c>
      <c r="Y163">
        <v>6.9404922196999997E-4</v>
      </c>
      <c r="Z163">
        <v>512934000</v>
      </c>
      <c r="AA163">
        <v>11926048361.3356</v>
      </c>
      <c r="AB163">
        <v>1</v>
      </c>
      <c r="AC163">
        <v>1</v>
      </c>
      <c r="AF163">
        <v>512934000</v>
      </c>
      <c r="AG163">
        <v>11926048361.3356</v>
      </c>
      <c r="AH163">
        <v>1.8960958266058599E-3</v>
      </c>
    </row>
    <row r="164" spans="1:34" x14ac:dyDescent="0.25">
      <c r="A164" t="s">
        <v>80</v>
      </c>
      <c r="B164" t="s">
        <v>79</v>
      </c>
      <c r="C164" t="s">
        <v>2151</v>
      </c>
      <c r="D164">
        <v>20221003</v>
      </c>
      <c r="E164" t="s">
        <v>1120</v>
      </c>
      <c r="F164" t="s">
        <v>1121</v>
      </c>
      <c r="G164" t="s">
        <v>1122</v>
      </c>
      <c r="H164" t="s">
        <v>1123</v>
      </c>
      <c r="I164" t="s">
        <v>1124</v>
      </c>
      <c r="J164" t="s">
        <v>1125</v>
      </c>
      <c r="K164" t="s">
        <v>1126</v>
      </c>
      <c r="L164">
        <v>16077601</v>
      </c>
      <c r="M164">
        <v>40640</v>
      </c>
      <c r="N164">
        <v>40101015</v>
      </c>
      <c r="O164" t="s">
        <v>2153</v>
      </c>
      <c r="Q164" t="s">
        <v>69</v>
      </c>
      <c r="R164" t="s">
        <v>39</v>
      </c>
      <c r="S164" t="s">
        <v>39</v>
      </c>
      <c r="W164" t="s">
        <v>40</v>
      </c>
      <c r="X164">
        <v>151</v>
      </c>
      <c r="Y164">
        <v>1</v>
      </c>
      <c r="Z164">
        <v>62929000</v>
      </c>
      <c r="AA164">
        <v>9502279000</v>
      </c>
      <c r="AB164">
        <v>1</v>
      </c>
      <c r="AC164">
        <v>1</v>
      </c>
      <c r="AF164">
        <v>62929000</v>
      </c>
      <c r="AG164">
        <v>9502279000</v>
      </c>
      <c r="AH164">
        <v>1.51074614233131E-3</v>
      </c>
    </row>
    <row r="165" spans="1:34" x14ac:dyDescent="0.25">
      <c r="A165" t="s">
        <v>80</v>
      </c>
      <c r="B165" t="s">
        <v>79</v>
      </c>
      <c r="C165" t="s">
        <v>2151</v>
      </c>
      <c r="D165">
        <v>20221003</v>
      </c>
      <c r="E165" t="s">
        <v>419</v>
      </c>
      <c r="F165" t="s">
        <v>420</v>
      </c>
      <c r="G165" t="s">
        <v>421</v>
      </c>
      <c r="I165" t="s">
        <v>422</v>
      </c>
      <c r="J165">
        <v>5966516</v>
      </c>
      <c r="K165" t="s">
        <v>423</v>
      </c>
      <c r="L165" t="s">
        <v>424</v>
      </c>
      <c r="M165">
        <v>424</v>
      </c>
      <c r="N165">
        <v>40101010</v>
      </c>
      <c r="O165" t="s">
        <v>2153</v>
      </c>
      <c r="Q165" t="s">
        <v>35</v>
      </c>
      <c r="R165" t="s">
        <v>36</v>
      </c>
      <c r="S165" t="s">
        <v>36</v>
      </c>
      <c r="W165" t="s">
        <v>37</v>
      </c>
      <c r="X165">
        <v>20.414999999999999</v>
      </c>
      <c r="Y165">
        <v>0.98080000000000001</v>
      </c>
      <c r="Z165">
        <v>849884000</v>
      </c>
      <c r="AA165">
        <v>17017254528.288</v>
      </c>
      <c r="AB165">
        <v>0.93</v>
      </c>
      <c r="AC165">
        <v>1</v>
      </c>
      <c r="AF165">
        <v>790392120</v>
      </c>
      <c r="AG165">
        <v>15826046711.3078</v>
      </c>
      <c r="AH165">
        <v>2.5161478648925702E-3</v>
      </c>
    </row>
    <row r="166" spans="1:34" x14ac:dyDescent="0.25">
      <c r="A166" t="s">
        <v>80</v>
      </c>
      <c r="B166" t="s">
        <v>79</v>
      </c>
      <c r="C166" t="s">
        <v>2151</v>
      </c>
      <c r="D166">
        <v>20221003</v>
      </c>
      <c r="E166" t="s">
        <v>208</v>
      </c>
      <c r="F166" t="s">
        <v>209</v>
      </c>
      <c r="G166" t="s">
        <v>210</v>
      </c>
      <c r="I166" t="s">
        <v>211</v>
      </c>
      <c r="J166" t="s">
        <v>212</v>
      </c>
      <c r="K166">
        <v>8630</v>
      </c>
      <c r="L166" t="s">
        <v>213</v>
      </c>
      <c r="M166">
        <v>1741</v>
      </c>
      <c r="N166">
        <v>40301040</v>
      </c>
      <c r="O166" t="s">
        <v>2160</v>
      </c>
      <c r="Q166" t="s">
        <v>45</v>
      </c>
      <c r="R166" t="s">
        <v>46</v>
      </c>
      <c r="S166" t="s">
        <v>46</v>
      </c>
      <c r="W166" t="s">
        <v>47</v>
      </c>
      <c r="X166">
        <v>5762</v>
      </c>
      <c r="Y166">
        <v>6.9067928307500002E-3</v>
      </c>
      <c r="Z166">
        <v>347699000</v>
      </c>
      <c r="AA166">
        <v>13837356342.1644</v>
      </c>
      <c r="AB166">
        <v>1</v>
      </c>
      <c r="AC166">
        <v>1</v>
      </c>
      <c r="AF166">
        <v>347699000</v>
      </c>
      <c r="AG166">
        <v>13837356342.1644</v>
      </c>
      <c r="AH166">
        <v>2.1999704190951101E-3</v>
      </c>
    </row>
    <row r="167" spans="1:34" x14ac:dyDescent="0.25">
      <c r="A167" t="s">
        <v>80</v>
      </c>
      <c r="B167" t="s">
        <v>79</v>
      </c>
      <c r="C167" t="s">
        <v>2151</v>
      </c>
      <c r="D167">
        <v>20221003</v>
      </c>
      <c r="E167" t="s">
        <v>551</v>
      </c>
      <c r="F167" t="s">
        <v>552</v>
      </c>
      <c r="G167" t="s">
        <v>553</v>
      </c>
      <c r="I167" t="s">
        <v>554</v>
      </c>
      <c r="J167">
        <v>766937</v>
      </c>
      <c r="K167" t="s">
        <v>555</v>
      </c>
      <c r="L167" t="s">
        <v>556</v>
      </c>
      <c r="M167">
        <v>2845</v>
      </c>
      <c r="N167">
        <v>40203010</v>
      </c>
      <c r="O167" t="s">
        <v>2157</v>
      </c>
      <c r="Q167" t="s">
        <v>53</v>
      </c>
      <c r="R167" t="s">
        <v>54</v>
      </c>
      <c r="S167" t="s">
        <v>54</v>
      </c>
      <c r="W167" t="s">
        <v>55</v>
      </c>
      <c r="X167">
        <v>10.36</v>
      </c>
      <c r="Y167">
        <v>1.1154999999999999</v>
      </c>
      <c r="Z167">
        <v>544073000</v>
      </c>
      <c r="AA167">
        <v>6287623150.3400002</v>
      </c>
      <c r="AB167">
        <v>1</v>
      </c>
      <c r="AC167">
        <v>1</v>
      </c>
      <c r="AF167">
        <v>544073000</v>
      </c>
      <c r="AG167">
        <v>6287623150.3400002</v>
      </c>
      <c r="AH167">
        <v>9.9965517943740104E-4</v>
      </c>
    </row>
    <row r="168" spans="1:34" x14ac:dyDescent="0.25">
      <c r="A168" t="s">
        <v>80</v>
      </c>
      <c r="B168" t="s">
        <v>79</v>
      </c>
      <c r="C168" t="s">
        <v>2151</v>
      </c>
      <c r="D168">
        <v>20221003</v>
      </c>
      <c r="E168" t="s">
        <v>257</v>
      </c>
      <c r="F168" t="s">
        <v>258</v>
      </c>
      <c r="G168" t="s">
        <v>259</v>
      </c>
      <c r="I168" t="s">
        <v>260</v>
      </c>
      <c r="J168">
        <v>408284</v>
      </c>
      <c r="K168" t="s">
        <v>261</v>
      </c>
      <c r="L168" t="s">
        <v>262</v>
      </c>
      <c r="M168">
        <v>3225</v>
      </c>
      <c r="N168">
        <v>40101010</v>
      </c>
      <c r="O168" t="s">
        <v>2153</v>
      </c>
      <c r="Q168" t="s">
        <v>53</v>
      </c>
      <c r="R168" t="s">
        <v>54</v>
      </c>
      <c r="S168" t="s">
        <v>54</v>
      </c>
      <c r="W168" t="s">
        <v>55</v>
      </c>
      <c r="X168">
        <v>5.6680000000000001</v>
      </c>
      <c r="Y168">
        <v>1.1154999999999999</v>
      </c>
      <c r="Z168">
        <v>2953956000</v>
      </c>
      <c r="AA168">
        <v>18676841719.223999</v>
      </c>
      <c r="AB168">
        <v>0.84</v>
      </c>
      <c r="AC168">
        <v>1</v>
      </c>
      <c r="AF168">
        <v>2481323040</v>
      </c>
      <c r="AG168">
        <v>15688547044.1481</v>
      </c>
      <c r="AH168">
        <v>2.4942870995189898E-3</v>
      </c>
    </row>
    <row r="169" spans="1:34" x14ac:dyDescent="0.25">
      <c r="A169" t="s">
        <v>80</v>
      </c>
      <c r="B169" t="s">
        <v>79</v>
      </c>
      <c r="C169" t="s">
        <v>2151</v>
      </c>
      <c r="D169">
        <v>20221003</v>
      </c>
      <c r="E169" t="s">
        <v>1102</v>
      </c>
      <c r="F169" t="s">
        <v>1103</v>
      </c>
      <c r="G169" t="s">
        <v>1104</v>
      </c>
      <c r="H169">
        <v>857477103</v>
      </c>
      <c r="I169" t="s">
        <v>1105</v>
      </c>
      <c r="J169">
        <v>2842040</v>
      </c>
      <c r="K169" t="s">
        <v>1106</v>
      </c>
      <c r="L169">
        <v>1003501</v>
      </c>
      <c r="M169">
        <v>4175</v>
      </c>
      <c r="N169">
        <v>40203010</v>
      </c>
      <c r="O169" t="s">
        <v>2157</v>
      </c>
      <c r="Q169" t="s">
        <v>38</v>
      </c>
      <c r="R169" t="s">
        <v>39</v>
      </c>
      <c r="S169" t="s">
        <v>39</v>
      </c>
      <c r="W169" t="s">
        <v>40</v>
      </c>
      <c r="X169">
        <v>60.81</v>
      </c>
      <c r="Y169">
        <v>1</v>
      </c>
      <c r="Z169">
        <v>367619000</v>
      </c>
      <c r="AA169">
        <v>22354911390</v>
      </c>
      <c r="AB169">
        <v>1</v>
      </c>
      <c r="AC169">
        <v>1</v>
      </c>
      <c r="AF169">
        <v>367619000</v>
      </c>
      <c r="AG169">
        <v>22354911390</v>
      </c>
      <c r="AH169">
        <v>3.5541574968069099E-3</v>
      </c>
    </row>
    <row r="170" spans="1:34" x14ac:dyDescent="0.25">
      <c r="A170" t="s">
        <v>80</v>
      </c>
      <c r="B170" t="s">
        <v>79</v>
      </c>
      <c r="C170" t="s">
        <v>2151</v>
      </c>
      <c r="D170">
        <v>20221003</v>
      </c>
      <c r="E170" t="s">
        <v>980</v>
      </c>
      <c r="F170" t="s">
        <v>981</v>
      </c>
      <c r="G170" t="s">
        <v>982</v>
      </c>
      <c r="I170" t="s">
        <v>983</v>
      </c>
      <c r="J170">
        <v>6563024</v>
      </c>
      <c r="K170">
        <v>8316</v>
      </c>
      <c r="L170" t="s">
        <v>984</v>
      </c>
      <c r="M170">
        <v>1560</v>
      </c>
      <c r="N170">
        <v>40101010</v>
      </c>
      <c r="O170" t="s">
        <v>2153</v>
      </c>
      <c r="Q170" t="s">
        <v>45</v>
      </c>
      <c r="R170" t="s">
        <v>46</v>
      </c>
      <c r="S170" t="s">
        <v>46</v>
      </c>
      <c r="W170" t="s">
        <v>47</v>
      </c>
      <c r="X170">
        <v>4024</v>
      </c>
      <c r="Y170">
        <v>6.9067928307500002E-3</v>
      </c>
      <c r="Z170">
        <v>1374691000</v>
      </c>
      <c r="AA170">
        <v>38206696715.825302</v>
      </c>
      <c r="AB170">
        <v>1</v>
      </c>
      <c r="AC170">
        <v>1</v>
      </c>
      <c r="AF170">
        <v>1374691000</v>
      </c>
      <c r="AG170">
        <v>38206696715.825302</v>
      </c>
      <c r="AH170">
        <v>6.0743974866088101E-3</v>
      </c>
    </row>
    <row r="171" spans="1:34" x14ac:dyDescent="0.25">
      <c r="A171" t="s">
        <v>80</v>
      </c>
      <c r="B171" t="s">
        <v>79</v>
      </c>
      <c r="C171" t="s">
        <v>2151</v>
      </c>
      <c r="D171">
        <v>20221003</v>
      </c>
      <c r="E171" t="s">
        <v>820</v>
      </c>
      <c r="F171" t="s">
        <v>821</v>
      </c>
      <c r="G171" t="s">
        <v>822</v>
      </c>
      <c r="I171" t="s">
        <v>823</v>
      </c>
      <c r="J171">
        <v>6431897</v>
      </c>
      <c r="K171">
        <v>8309</v>
      </c>
      <c r="L171" t="s">
        <v>824</v>
      </c>
      <c r="M171">
        <v>1811</v>
      </c>
      <c r="N171">
        <v>40101010</v>
      </c>
      <c r="O171" t="s">
        <v>2153</v>
      </c>
      <c r="Q171" t="s">
        <v>45</v>
      </c>
      <c r="R171" t="s">
        <v>46</v>
      </c>
      <c r="S171" t="s">
        <v>46</v>
      </c>
      <c r="W171" t="s">
        <v>47</v>
      </c>
      <c r="X171">
        <v>4099</v>
      </c>
      <c r="Y171">
        <v>6.9067928307500002E-3</v>
      </c>
      <c r="Z171">
        <v>375291000</v>
      </c>
      <c r="AA171">
        <v>10624842414.616199</v>
      </c>
      <c r="AB171">
        <v>1</v>
      </c>
      <c r="AC171">
        <v>1</v>
      </c>
      <c r="AF171">
        <v>375291000</v>
      </c>
      <c r="AG171">
        <v>10624842414.616199</v>
      </c>
      <c r="AH171">
        <v>1.68921999561996E-3</v>
      </c>
    </row>
    <row r="172" spans="1:34" x14ac:dyDescent="0.25">
      <c r="A172" t="s">
        <v>80</v>
      </c>
      <c r="B172" t="s">
        <v>79</v>
      </c>
      <c r="C172" t="s">
        <v>2151</v>
      </c>
      <c r="D172">
        <v>20221003</v>
      </c>
      <c r="E172" t="s">
        <v>1189</v>
      </c>
      <c r="F172" t="s">
        <v>1190</v>
      </c>
      <c r="G172" t="s">
        <v>1191</v>
      </c>
      <c r="H172">
        <v>866796105</v>
      </c>
      <c r="I172" t="s">
        <v>1192</v>
      </c>
      <c r="J172">
        <v>2566124</v>
      </c>
      <c r="K172" t="s">
        <v>1193</v>
      </c>
      <c r="L172" t="s">
        <v>1194</v>
      </c>
      <c r="M172">
        <v>30592</v>
      </c>
      <c r="N172">
        <v>40301020</v>
      </c>
      <c r="O172" t="s">
        <v>2154</v>
      </c>
      <c r="Q172" t="s">
        <v>56</v>
      </c>
      <c r="R172" t="s">
        <v>57</v>
      </c>
      <c r="S172" t="s">
        <v>57</v>
      </c>
      <c r="W172" t="s">
        <v>58</v>
      </c>
      <c r="X172">
        <v>54.93</v>
      </c>
      <c r="Y172">
        <v>0.72416539937722002</v>
      </c>
      <c r="Z172">
        <v>586073000</v>
      </c>
      <c r="AA172">
        <v>23313049380.8386</v>
      </c>
      <c r="AB172">
        <v>1</v>
      </c>
      <c r="AC172">
        <v>1</v>
      </c>
      <c r="AF172">
        <v>586073000</v>
      </c>
      <c r="AG172">
        <v>23313049380.8386</v>
      </c>
      <c r="AH172">
        <v>3.70648971873816E-3</v>
      </c>
    </row>
    <row r="173" spans="1:34" x14ac:dyDescent="0.25">
      <c r="A173" t="s">
        <v>80</v>
      </c>
      <c r="B173" t="s">
        <v>79</v>
      </c>
      <c r="C173" t="s">
        <v>2151</v>
      </c>
      <c r="D173">
        <v>20221003</v>
      </c>
      <c r="E173" t="s">
        <v>957</v>
      </c>
      <c r="F173" t="s">
        <v>958</v>
      </c>
      <c r="G173" t="s">
        <v>959</v>
      </c>
      <c r="I173" t="s">
        <v>960</v>
      </c>
      <c r="J173">
        <v>6585084</v>
      </c>
      <c r="K173" t="s">
        <v>961</v>
      </c>
      <c r="L173" t="s">
        <v>962</v>
      </c>
      <c r="M173">
        <v>5250</v>
      </c>
      <c r="N173">
        <v>40301040</v>
      </c>
      <c r="O173" t="s">
        <v>2152</v>
      </c>
      <c r="Q173" t="s">
        <v>76</v>
      </c>
      <c r="R173" t="s">
        <v>77</v>
      </c>
      <c r="S173" t="s">
        <v>77</v>
      </c>
      <c r="W173" t="s">
        <v>78</v>
      </c>
      <c r="X173">
        <v>10.029999999999999</v>
      </c>
      <c r="Y173">
        <v>0.63959999999999995</v>
      </c>
      <c r="Z173">
        <v>1262605000</v>
      </c>
      <c r="AA173">
        <v>8099848444.7399998</v>
      </c>
      <c r="AB173">
        <v>1</v>
      </c>
      <c r="AC173">
        <v>1</v>
      </c>
      <c r="AF173">
        <v>1262605000</v>
      </c>
      <c r="AG173">
        <v>8099848444.7399998</v>
      </c>
      <c r="AH173">
        <v>1.2877768366261701E-3</v>
      </c>
    </row>
    <row r="174" spans="1:34" x14ac:dyDescent="0.25">
      <c r="A174" t="s">
        <v>80</v>
      </c>
      <c r="B174" t="s">
        <v>79</v>
      </c>
      <c r="C174" t="s">
        <v>2151</v>
      </c>
      <c r="D174">
        <v>20221003</v>
      </c>
      <c r="E174" t="s">
        <v>825</v>
      </c>
      <c r="F174" t="s">
        <v>826</v>
      </c>
      <c r="G174" t="s">
        <v>827</v>
      </c>
      <c r="I174" t="s">
        <v>828</v>
      </c>
      <c r="J174" t="s">
        <v>829</v>
      </c>
      <c r="K174" t="s">
        <v>830</v>
      </c>
      <c r="L174" t="s">
        <v>831</v>
      </c>
      <c r="M174">
        <v>2610</v>
      </c>
      <c r="N174">
        <v>40101010</v>
      </c>
      <c r="O174" t="s">
        <v>2153</v>
      </c>
      <c r="Q174" t="s">
        <v>61</v>
      </c>
      <c r="R174" t="s">
        <v>62</v>
      </c>
      <c r="S174" t="s">
        <v>62</v>
      </c>
      <c r="W174" t="s">
        <v>63</v>
      </c>
      <c r="X174">
        <v>91.62</v>
      </c>
      <c r="Y174">
        <v>9.0175391135759994E-2</v>
      </c>
      <c r="Z174">
        <v>1944777000</v>
      </c>
      <c r="AA174">
        <v>16067493461.3825</v>
      </c>
      <c r="AB174">
        <v>0.79</v>
      </c>
      <c r="AC174">
        <v>1</v>
      </c>
      <c r="AF174">
        <v>1536373830</v>
      </c>
      <c r="AG174">
        <v>12693319834.492201</v>
      </c>
      <c r="AH174">
        <v>2.0180826066396001E-3</v>
      </c>
    </row>
    <row r="175" spans="1:34" x14ac:dyDescent="0.25">
      <c r="A175" t="s">
        <v>80</v>
      </c>
      <c r="B175" t="s">
        <v>79</v>
      </c>
      <c r="C175" t="s">
        <v>2151</v>
      </c>
      <c r="D175">
        <v>20221003</v>
      </c>
      <c r="E175" t="s">
        <v>365</v>
      </c>
      <c r="F175" t="s">
        <v>366</v>
      </c>
      <c r="G175" t="s">
        <v>367</v>
      </c>
      <c r="I175" t="s">
        <v>368</v>
      </c>
      <c r="J175">
        <v>4846523</v>
      </c>
      <c r="K175" t="s">
        <v>369</v>
      </c>
      <c r="L175" t="s">
        <v>370</v>
      </c>
      <c r="M175">
        <v>6757</v>
      </c>
      <c r="N175">
        <v>40101010</v>
      </c>
      <c r="O175" t="s">
        <v>2153</v>
      </c>
      <c r="Q175" t="s">
        <v>61</v>
      </c>
      <c r="R175" t="s">
        <v>62</v>
      </c>
      <c r="S175" t="s">
        <v>62</v>
      </c>
      <c r="W175" t="s">
        <v>63</v>
      </c>
      <c r="X175">
        <v>146.85</v>
      </c>
      <c r="Y175">
        <v>9.0175391135759994E-2</v>
      </c>
      <c r="Z175">
        <v>1132006000</v>
      </c>
      <c r="AA175">
        <v>14990313458.6772</v>
      </c>
      <c r="AB175">
        <v>0.81</v>
      </c>
      <c r="AC175">
        <v>1</v>
      </c>
      <c r="AF175">
        <v>916924860</v>
      </c>
      <c r="AG175">
        <v>12142153901.528601</v>
      </c>
      <c r="AH175">
        <v>1.93045396439396E-3</v>
      </c>
    </row>
    <row r="176" spans="1:34" x14ac:dyDescent="0.25">
      <c r="A176" t="s">
        <v>80</v>
      </c>
      <c r="B176" t="s">
        <v>79</v>
      </c>
      <c r="C176" t="s">
        <v>2151</v>
      </c>
      <c r="D176">
        <v>20221003</v>
      </c>
      <c r="E176" t="s">
        <v>232</v>
      </c>
      <c r="F176" t="s">
        <v>233</v>
      </c>
      <c r="G176" t="s">
        <v>234</v>
      </c>
      <c r="I176" t="s">
        <v>235</v>
      </c>
      <c r="J176">
        <v>7437805</v>
      </c>
      <c r="K176" t="s">
        <v>236</v>
      </c>
      <c r="L176" t="s">
        <v>237</v>
      </c>
      <c r="M176">
        <v>6948</v>
      </c>
      <c r="N176">
        <v>40301020</v>
      </c>
      <c r="O176" t="s">
        <v>2154</v>
      </c>
      <c r="Q176" t="s">
        <v>48</v>
      </c>
      <c r="R176" t="s">
        <v>49</v>
      </c>
      <c r="S176" t="s">
        <v>49</v>
      </c>
      <c r="W176" t="s">
        <v>50</v>
      </c>
      <c r="X176">
        <v>438.5</v>
      </c>
      <c r="Y176">
        <v>1.0137875101378799</v>
      </c>
      <c r="Z176">
        <v>30826000</v>
      </c>
      <c r="AA176">
        <v>13703569545.8232</v>
      </c>
      <c r="AB176">
        <v>1</v>
      </c>
      <c r="AC176">
        <v>1</v>
      </c>
      <c r="AF176">
        <v>30826000</v>
      </c>
      <c r="AG176">
        <v>13703569545.8232</v>
      </c>
      <c r="AH176">
        <v>2.1786999547710002E-3</v>
      </c>
    </row>
    <row r="177" spans="1:34" x14ac:dyDescent="0.25">
      <c r="A177" t="s">
        <v>80</v>
      </c>
      <c r="B177" t="s">
        <v>79</v>
      </c>
      <c r="C177" t="s">
        <v>2151</v>
      </c>
      <c r="D177">
        <v>20221003</v>
      </c>
      <c r="E177" t="s">
        <v>880</v>
      </c>
      <c r="F177" t="s">
        <v>881</v>
      </c>
      <c r="G177" t="s">
        <v>882</v>
      </c>
      <c r="I177" t="s">
        <v>883</v>
      </c>
      <c r="J177" t="s">
        <v>884</v>
      </c>
      <c r="K177" t="s">
        <v>885</v>
      </c>
      <c r="L177" t="s">
        <v>886</v>
      </c>
      <c r="M177">
        <v>2703</v>
      </c>
      <c r="N177">
        <v>40301050</v>
      </c>
      <c r="O177" t="s">
        <v>2161</v>
      </c>
      <c r="Q177" t="s">
        <v>48</v>
      </c>
      <c r="R177" t="s">
        <v>49</v>
      </c>
      <c r="S177" t="s">
        <v>49</v>
      </c>
      <c r="W177" t="s">
        <v>50</v>
      </c>
      <c r="X177">
        <v>73.16</v>
      </c>
      <c r="Y177">
        <v>1.0137875101378799</v>
      </c>
      <c r="Z177">
        <v>317497000</v>
      </c>
      <c r="AA177">
        <v>23548337915.652901</v>
      </c>
      <c r="AB177">
        <v>0.91</v>
      </c>
      <c r="AC177">
        <v>1</v>
      </c>
      <c r="AF177">
        <v>288922270</v>
      </c>
      <c r="AG177">
        <v>21428987503.244202</v>
      </c>
      <c r="AH177">
        <v>3.4069469234267102E-3</v>
      </c>
    </row>
    <row r="178" spans="1:34" x14ac:dyDescent="0.25">
      <c r="A178" t="s">
        <v>80</v>
      </c>
      <c r="B178" t="s">
        <v>79</v>
      </c>
      <c r="C178" t="s">
        <v>2151</v>
      </c>
      <c r="D178">
        <v>20221003</v>
      </c>
      <c r="E178" t="s">
        <v>998</v>
      </c>
      <c r="F178" t="s">
        <v>999</v>
      </c>
      <c r="G178" t="s">
        <v>1000</v>
      </c>
      <c r="H178" t="s">
        <v>1001</v>
      </c>
      <c r="I178" t="s">
        <v>1002</v>
      </c>
      <c r="J178" t="s">
        <v>1003</v>
      </c>
      <c r="K178" t="s">
        <v>1004</v>
      </c>
      <c r="L178">
        <v>2068601</v>
      </c>
      <c r="M178">
        <v>354277</v>
      </c>
      <c r="N178">
        <v>40202010</v>
      </c>
      <c r="O178" t="s">
        <v>2159</v>
      </c>
      <c r="Q178" t="s">
        <v>38</v>
      </c>
      <c r="R178" t="s">
        <v>39</v>
      </c>
      <c r="S178" t="s">
        <v>39</v>
      </c>
      <c r="W178" t="s">
        <v>40</v>
      </c>
      <c r="X178">
        <v>28.19</v>
      </c>
      <c r="Y178">
        <v>1</v>
      </c>
      <c r="Z178">
        <v>481759000</v>
      </c>
      <c r="AA178">
        <v>13580786210</v>
      </c>
      <c r="AB178">
        <v>1</v>
      </c>
      <c r="AC178">
        <v>1</v>
      </c>
      <c r="AF178">
        <v>481759000</v>
      </c>
      <c r="AG178">
        <v>13580786210</v>
      </c>
      <c r="AH178">
        <v>2.1591789060901902E-3</v>
      </c>
    </row>
    <row r="179" spans="1:34" x14ac:dyDescent="0.25">
      <c r="A179" t="s">
        <v>80</v>
      </c>
      <c r="B179" t="s">
        <v>79</v>
      </c>
      <c r="C179" t="s">
        <v>2151</v>
      </c>
      <c r="D179">
        <v>20221003</v>
      </c>
      <c r="E179" t="s">
        <v>1252</v>
      </c>
      <c r="F179" t="s">
        <v>1253</v>
      </c>
      <c r="G179" t="s">
        <v>1254</v>
      </c>
      <c r="H179" t="s">
        <v>1255</v>
      </c>
      <c r="I179" t="s">
        <v>1256</v>
      </c>
      <c r="J179">
        <v>2702337</v>
      </c>
      <c r="K179" t="s">
        <v>1257</v>
      </c>
      <c r="L179">
        <v>1213801</v>
      </c>
      <c r="M179">
        <v>4441</v>
      </c>
      <c r="N179">
        <v>40203010</v>
      </c>
      <c r="O179" t="s">
        <v>2157</v>
      </c>
      <c r="Q179" t="s">
        <v>69</v>
      </c>
      <c r="R179" t="s">
        <v>39</v>
      </c>
      <c r="S179" t="s">
        <v>39</v>
      </c>
      <c r="W179" t="s">
        <v>40</v>
      </c>
      <c r="X179">
        <v>105.01</v>
      </c>
      <c r="Y179">
        <v>1</v>
      </c>
      <c r="Z179">
        <v>225692000</v>
      </c>
      <c r="AA179">
        <v>23699916920</v>
      </c>
      <c r="AB179">
        <v>1</v>
      </c>
      <c r="AC179">
        <v>1</v>
      </c>
      <c r="AF179">
        <v>225692000</v>
      </c>
      <c r="AG179">
        <v>23699916920</v>
      </c>
      <c r="AH179">
        <v>3.7679969258388102E-3</v>
      </c>
    </row>
    <row r="180" spans="1:34" x14ac:dyDescent="0.25">
      <c r="A180" t="s">
        <v>80</v>
      </c>
      <c r="B180" t="s">
        <v>79</v>
      </c>
      <c r="C180" t="s">
        <v>2151</v>
      </c>
      <c r="D180">
        <v>20221003</v>
      </c>
      <c r="E180" t="s">
        <v>969</v>
      </c>
      <c r="F180" t="s">
        <v>970</v>
      </c>
      <c r="G180" t="s">
        <v>971</v>
      </c>
      <c r="I180" t="s">
        <v>972</v>
      </c>
      <c r="J180">
        <v>6744294</v>
      </c>
      <c r="K180">
        <v>8795</v>
      </c>
      <c r="L180" t="s">
        <v>973</v>
      </c>
      <c r="M180">
        <v>37112</v>
      </c>
      <c r="N180">
        <v>40301020</v>
      </c>
      <c r="O180" t="s">
        <v>2154</v>
      </c>
      <c r="Q180" t="s">
        <v>45</v>
      </c>
      <c r="R180" t="s">
        <v>46</v>
      </c>
      <c r="S180" t="s">
        <v>46</v>
      </c>
      <c r="W180" t="s">
        <v>47</v>
      </c>
      <c r="X180">
        <v>1367</v>
      </c>
      <c r="Y180">
        <v>6.9067928307500002E-3</v>
      </c>
      <c r="Z180">
        <v>589000000</v>
      </c>
      <c r="AA180">
        <v>5561094035.9851599</v>
      </c>
      <c r="AB180">
        <v>1</v>
      </c>
      <c r="AC180">
        <v>1</v>
      </c>
      <c r="AF180">
        <v>589000000</v>
      </c>
      <c r="AG180">
        <v>5561094035.9851599</v>
      </c>
      <c r="AH180">
        <v>8.8414593614924203E-4</v>
      </c>
    </row>
    <row r="181" spans="1:34" x14ac:dyDescent="0.25">
      <c r="A181" t="s">
        <v>80</v>
      </c>
      <c r="B181" t="s">
        <v>79</v>
      </c>
      <c r="C181" t="s">
        <v>2151</v>
      </c>
      <c r="D181">
        <v>20221003</v>
      </c>
      <c r="E181" t="s">
        <v>874</v>
      </c>
      <c r="F181" t="s">
        <v>875</v>
      </c>
      <c r="G181" t="s">
        <v>876</v>
      </c>
      <c r="H181">
        <v>64058100</v>
      </c>
      <c r="I181" t="s">
        <v>877</v>
      </c>
      <c r="J181" t="s">
        <v>878</v>
      </c>
      <c r="K181" t="s">
        <v>879</v>
      </c>
      <c r="L181">
        <v>201901</v>
      </c>
      <c r="M181">
        <v>4941</v>
      </c>
      <c r="N181">
        <v>40203010</v>
      </c>
      <c r="O181" t="s">
        <v>2157</v>
      </c>
      <c r="Q181" t="s">
        <v>38</v>
      </c>
      <c r="R181" t="s">
        <v>39</v>
      </c>
      <c r="S181" t="s">
        <v>39</v>
      </c>
      <c r="W181" t="s">
        <v>40</v>
      </c>
      <c r="X181">
        <v>38.520000000000003</v>
      </c>
      <c r="Y181">
        <v>1</v>
      </c>
      <c r="Z181">
        <v>808103000</v>
      </c>
      <c r="AA181">
        <v>31128127560</v>
      </c>
      <c r="AB181">
        <v>0.91</v>
      </c>
      <c r="AC181">
        <v>1</v>
      </c>
      <c r="AF181">
        <v>735373730</v>
      </c>
      <c r="AG181">
        <v>28326596079.599998</v>
      </c>
      <c r="AH181">
        <v>4.50358232510676E-3</v>
      </c>
    </row>
    <row r="182" spans="1:34" x14ac:dyDescent="0.25">
      <c r="A182" t="s">
        <v>80</v>
      </c>
      <c r="B182" t="s">
        <v>79</v>
      </c>
      <c r="C182" t="s">
        <v>2151</v>
      </c>
      <c r="D182">
        <v>20221003</v>
      </c>
      <c r="E182" t="s">
        <v>894</v>
      </c>
      <c r="F182" t="s">
        <v>895</v>
      </c>
      <c r="G182" t="s">
        <v>896</v>
      </c>
      <c r="I182" t="s">
        <v>897</v>
      </c>
      <c r="J182">
        <v>6513126</v>
      </c>
      <c r="K182">
        <v>8766</v>
      </c>
      <c r="L182" t="s">
        <v>898</v>
      </c>
      <c r="M182">
        <v>2141</v>
      </c>
      <c r="N182">
        <v>40301040</v>
      </c>
      <c r="O182" t="s">
        <v>2160</v>
      </c>
      <c r="Q182" t="s">
        <v>45</v>
      </c>
      <c r="R182" t="s">
        <v>46</v>
      </c>
      <c r="S182" t="s">
        <v>46</v>
      </c>
      <c r="W182" t="s">
        <v>47</v>
      </c>
      <c r="X182">
        <v>2565</v>
      </c>
      <c r="Y182">
        <v>6.9067928307500002E-3</v>
      </c>
      <c r="Z182">
        <v>2040000000</v>
      </c>
      <c r="AA182">
        <v>36140484166.182404</v>
      </c>
      <c r="AB182">
        <v>1</v>
      </c>
      <c r="AC182">
        <v>1</v>
      </c>
      <c r="AF182">
        <v>2040000000</v>
      </c>
      <c r="AG182">
        <v>36140484166.182404</v>
      </c>
      <c r="AH182">
        <v>5.7458949622554998E-3</v>
      </c>
    </row>
    <row r="183" spans="1:34" x14ac:dyDescent="0.25">
      <c r="A183" t="s">
        <v>80</v>
      </c>
      <c r="B183" t="s">
        <v>79</v>
      </c>
      <c r="C183" t="s">
        <v>2151</v>
      </c>
      <c r="D183">
        <v>20221003</v>
      </c>
      <c r="E183" t="s">
        <v>806</v>
      </c>
      <c r="F183" t="s">
        <v>807</v>
      </c>
      <c r="G183" s="1" t="s">
        <v>808</v>
      </c>
      <c r="H183">
        <v>891160509</v>
      </c>
      <c r="I183" t="s">
        <v>809</v>
      </c>
      <c r="J183">
        <v>2897222</v>
      </c>
      <c r="K183" t="s">
        <v>810</v>
      </c>
      <c r="L183" t="s">
        <v>811</v>
      </c>
      <c r="M183">
        <v>3668</v>
      </c>
      <c r="N183">
        <v>40101010</v>
      </c>
      <c r="O183" t="s">
        <v>2153</v>
      </c>
      <c r="Q183" t="s">
        <v>56</v>
      </c>
      <c r="R183" t="s">
        <v>57</v>
      </c>
      <c r="S183" t="s">
        <v>57</v>
      </c>
      <c r="W183" t="s">
        <v>58</v>
      </c>
      <c r="X183">
        <v>84.72</v>
      </c>
      <c r="Y183">
        <v>0.72416539937722002</v>
      </c>
      <c r="Z183">
        <v>1806765000</v>
      </c>
      <c r="AA183">
        <v>110847368238.105</v>
      </c>
      <c r="AB183">
        <v>1</v>
      </c>
      <c r="AC183">
        <v>1</v>
      </c>
      <c r="AF183">
        <v>1806765000</v>
      </c>
      <c r="AG183">
        <v>110847368238.105</v>
      </c>
      <c r="AH183">
        <v>1.7623375818926899E-2</v>
      </c>
    </row>
    <row r="184" spans="1:34" x14ac:dyDescent="0.25">
      <c r="A184" t="s">
        <v>80</v>
      </c>
      <c r="B184" t="s">
        <v>79</v>
      </c>
      <c r="C184" t="s">
        <v>2151</v>
      </c>
      <c r="D184">
        <v>20221003</v>
      </c>
      <c r="E184" t="s">
        <v>185</v>
      </c>
      <c r="F184" t="s">
        <v>186</v>
      </c>
      <c r="G184" t="s">
        <v>187</v>
      </c>
      <c r="H184" s="1">
        <v>8.9417000000000005E+113</v>
      </c>
      <c r="I184" t="s">
        <v>188</v>
      </c>
      <c r="J184">
        <v>2769503</v>
      </c>
      <c r="K184" t="s">
        <v>189</v>
      </c>
      <c r="L184">
        <v>6268905</v>
      </c>
      <c r="M184">
        <v>4792</v>
      </c>
      <c r="N184">
        <v>40301040</v>
      </c>
      <c r="O184" t="s">
        <v>2160</v>
      </c>
      <c r="Q184" t="s">
        <v>38</v>
      </c>
      <c r="R184" t="s">
        <v>39</v>
      </c>
      <c r="S184" t="s">
        <v>39</v>
      </c>
      <c r="W184" t="s">
        <v>40</v>
      </c>
      <c r="X184">
        <v>153.19999999999999</v>
      </c>
      <c r="Y184">
        <v>1</v>
      </c>
      <c r="Z184">
        <v>237313000</v>
      </c>
      <c r="AA184">
        <v>36356351600</v>
      </c>
      <c r="AB184">
        <v>1</v>
      </c>
      <c r="AC184">
        <v>1</v>
      </c>
      <c r="AF184">
        <v>237313000</v>
      </c>
      <c r="AG184">
        <v>36356351600</v>
      </c>
      <c r="AH184">
        <v>5.7802152440420904E-3</v>
      </c>
    </row>
    <row r="185" spans="1:34" x14ac:dyDescent="0.25">
      <c r="A185" t="s">
        <v>80</v>
      </c>
      <c r="B185" t="s">
        <v>79</v>
      </c>
      <c r="C185" t="s">
        <v>2151</v>
      </c>
      <c r="D185">
        <v>20221003</v>
      </c>
      <c r="E185" t="s">
        <v>173</v>
      </c>
      <c r="F185" t="s">
        <v>174</v>
      </c>
      <c r="G185" t="s">
        <v>175</v>
      </c>
      <c r="H185" t="s">
        <v>176</v>
      </c>
      <c r="I185" t="s">
        <v>177</v>
      </c>
      <c r="J185" t="s">
        <v>178</v>
      </c>
      <c r="K185" t="s">
        <v>179</v>
      </c>
      <c r="L185">
        <v>1185601</v>
      </c>
      <c r="M185">
        <v>5613</v>
      </c>
      <c r="N185">
        <v>40101015</v>
      </c>
      <c r="O185" t="s">
        <v>2153</v>
      </c>
      <c r="Q185" t="s">
        <v>38</v>
      </c>
      <c r="R185" t="s">
        <v>39</v>
      </c>
      <c r="S185" t="s">
        <v>39</v>
      </c>
      <c r="W185" t="s">
        <v>40</v>
      </c>
      <c r="X185">
        <v>43.54</v>
      </c>
      <c r="Y185">
        <v>1</v>
      </c>
      <c r="Z185">
        <v>1326393000</v>
      </c>
      <c r="AA185">
        <v>57751151220</v>
      </c>
      <c r="AB185">
        <v>1</v>
      </c>
      <c r="AC185">
        <v>1</v>
      </c>
      <c r="AF185">
        <v>1326393000</v>
      </c>
      <c r="AG185">
        <v>57751151220</v>
      </c>
      <c r="AH185">
        <v>9.1817267121716405E-3</v>
      </c>
    </row>
    <row r="186" spans="1:34" x14ac:dyDescent="0.25">
      <c r="A186" t="s">
        <v>80</v>
      </c>
      <c r="B186" t="s">
        <v>79</v>
      </c>
      <c r="C186" t="s">
        <v>2151</v>
      </c>
      <c r="D186">
        <v>20221003</v>
      </c>
      <c r="E186" t="s">
        <v>238</v>
      </c>
      <c r="F186" t="s">
        <v>239</v>
      </c>
      <c r="G186" t="s">
        <v>240</v>
      </c>
      <c r="I186" t="s">
        <v>241</v>
      </c>
      <c r="J186" t="s">
        <v>242</v>
      </c>
      <c r="K186" t="s">
        <v>243</v>
      </c>
      <c r="L186" t="s">
        <v>244</v>
      </c>
      <c r="M186">
        <v>42752</v>
      </c>
      <c r="N186">
        <v>40301040</v>
      </c>
      <c r="O186" t="s">
        <v>2156</v>
      </c>
      <c r="Q186" t="s">
        <v>66</v>
      </c>
      <c r="R186" t="s">
        <v>67</v>
      </c>
      <c r="S186" t="s">
        <v>67</v>
      </c>
      <c r="W186" t="s">
        <v>68</v>
      </c>
      <c r="X186">
        <v>156.9</v>
      </c>
      <c r="Y186">
        <v>0.13191480941608</v>
      </c>
      <c r="Z186">
        <v>654654000</v>
      </c>
      <c r="AA186">
        <v>13549657694.261101</v>
      </c>
      <c r="AB186">
        <v>0.55000000000000004</v>
      </c>
      <c r="AC186">
        <v>1</v>
      </c>
      <c r="AF186">
        <v>360059700</v>
      </c>
      <c r="AG186">
        <v>7452311731.8436203</v>
      </c>
      <c r="AH186">
        <v>1.18482641904465E-3</v>
      </c>
    </row>
    <row r="187" spans="1:34" x14ac:dyDescent="0.25">
      <c r="A187" t="s">
        <v>80</v>
      </c>
      <c r="B187" t="s">
        <v>79</v>
      </c>
      <c r="C187" t="s">
        <v>2151</v>
      </c>
      <c r="D187">
        <v>20221003</v>
      </c>
      <c r="E187" t="s">
        <v>166</v>
      </c>
      <c r="F187" t="s">
        <v>167</v>
      </c>
      <c r="G187" t="s">
        <v>168</v>
      </c>
      <c r="I187" t="s">
        <v>169</v>
      </c>
      <c r="J187" t="s">
        <v>170</v>
      </c>
      <c r="K187" t="s">
        <v>171</v>
      </c>
      <c r="L187" t="s">
        <v>172</v>
      </c>
      <c r="M187">
        <v>2699</v>
      </c>
      <c r="N187">
        <v>40203030</v>
      </c>
      <c r="O187" t="s">
        <v>2153</v>
      </c>
      <c r="Q187" t="s">
        <v>48</v>
      </c>
      <c r="R187" t="s">
        <v>49</v>
      </c>
      <c r="S187" t="s">
        <v>49</v>
      </c>
      <c r="W187" t="s">
        <v>50</v>
      </c>
      <c r="X187">
        <v>14.475</v>
      </c>
      <c r="Y187">
        <v>1.0137875101378799</v>
      </c>
      <c r="Z187">
        <v>3524636000</v>
      </c>
      <c r="AA187">
        <v>51722532542.5793</v>
      </c>
      <c r="AB187">
        <v>1</v>
      </c>
      <c r="AC187">
        <v>1</v>
      </c>
      <c r="AF187">
        <v>3524636000</v>
      </c>
      <c r="AG187">
        <v>51722532542.5793</v>
      </c>
      <c r="AH187">
        <v>8.2232500761457092E-3</v>
      </c>
    </row>
    <row r="188" spans="1:34" x14ac:dyDescent="0.25">
      <c r="A188" t="s">
        <v>80</v>
      </c>
      <c r="B188" t="s">
        <v>79</v>
      </c>
      <c r="C188" t="s">
        <v>2151</v>
      </c>
      <c r="D188">
        <v>20221003</v>
      </c>
      <c r="E188" t="s">
        <v>904</v>
      </c>
      <c r="F188" t="s">
        <v>905</v>
      </c>
      <c r="G188" t="s">
        <v>906</v>
      </c>
      <c r="H188">
        <v>902973304</v>
      </c>
      <c r="I188" t="s">
        <v>907</v>
      </c>
      <c r="J188">
        <v>2736035</v>
      </c>
      <c r="K188" t="s">
        <v>908</v>
      </c>
      <c r="L188">
        <v>472301</v>
      </c>
      <c r="M188">
        <v>3915</v>
      </c>
      <c r="N188">
        <v>40101010</v>
      </c>
      <c r="O188" t="s">
        <v>2153</v>
      </c>
      <c r="Q188" t="s">
        <v>38</v>
      </c>
      <c r="R188" t="s">
        <v>39</v>
      </c>
      <c r="S188" t="s">
        <v>39</v>
      </c>
      <c r="W188" t="s">
        <v>40</v>
      </c>
      <c r="X188">
        <v>40.32</v>
      </c>
      <c r="Y188">
        <v>1</v>
      </c>
      <c r="Z188">
        <v>1485784000</v>
      </c>
      <c r="AA188">
        <v>59906810880</v>
      </c>
      <c r="AB188">
        <v>0.91</v>
      </c>
      <c r="AC188">
        <v>1</v>
      </c>
      <c r="AF188">
        <v>1352063440</v>
      </c>
      <c r="AG188">
        <v>54515197900.800003</v>
      </c>
      <c r="AH188">
        <v>8.6672497121019001E-3</v>
      </c>
    </row>
    <row r="189" spans="1:34" x14ac:dyDescent="0.25">
      <c r="A189" t="s">
        <v>80</v>
      </c>
      <c r="B189" t="s">
        <v>79</v>
      </c>
      <c r="C189" t="s">
        <v>2151</v>
      </c>
      <c r="D189">
        <v>20221003</v>
      </c>
      <c r="E189" t="s">
        <v>270</v>
      </c>
      <c r="F189" t="s">
        <v>271</v>
      </c>
      <c r="G189" t="s">
        <v>272</v>
      </c>
      <c r="I189" t="s">
        <v>273</v>
      </c>
      <c r="J189" t="s">
        <v>274</v>
      </c>
      <c r="K189" t="s">
        <v>275</v>
      </c>
      <c r="L189" t="s">
        <v>276</v>
      </c>
      <c r="M189">
        <v>701</v>
      </c>
      <c r="N189">
        <v>40101010</v>
      </c>
      <c r="O189" t="s">
        <v>2153</v>
      </c>
      <c r="Q189" t="s">
        <v>51</v>
      </c>
      <c r="R189" t="s">
        <v>52</v>
      </c>
      <c r="S189" t="s">
        <v>52</v>
      </c>
      <c r="W189" t="s">
        <v>37</v>
      </c>
      <c r="X189">
        <v>10.458</v>
      </c>
      <c r="Y189">
        <v>0.98080000000000001</v>
      </c>
      <c r="Z189">
        <v>2022219000</v>
      </c>
      <c r="AA189">
        <v>20742317669.001598</v>
      </c>
      <c r="AB189">
        <v>1</v>
      </c>
      <c r="AC189">
        <v>1</v>
      </c>
      <c r="AF189">
        <v>2022219000</v>
      </c>
      <c r="AG189">
        <v>20742317669.001598</v>
      </c>
      <c r="AH189">
        <v>3.2977748181730799E-3</v>
      </c>
    </row>
    <row r="190" spans="1:34" x14ac:dyDescent="0.25">
      <c r="A190" t="s">
        <v>80</v>
      </c>
      <c r="B190" t="s">
        <v>79</v>
      </c>
      <c r="C190" t="s">
        <v>2151</v>
      </c>
      <c r="D190">
        <v>20221003</v>
      </c>
      <c r="E190" t="s">
        <v>425</v>
      </c>
      <c r="F190" t="s">
        <v>426</v>
      </c>
      <c r="G190" t="s">
        <v>427</v>
      </c>
      <c r="I190" t="s">
        <v>428</v>
      </c>
      <c r="J190">
        <v>6916781</v>
      </c>
      <c r="K190" t="s">
        <v>429</v>
      </c>
      <c r="L190" t="s">
        <v>430</v>
      </c>
      <c r="M190">
        <v>2460</v>
      </c>
      <c r="N190">
        <v>40101010</v>
      </c>
      <c r="O190" t="s">
        <v>2153</v>
      </c>
      <c r="Q190" t="s">
        <v>281</v>
      </c>
      <c r="R190" t="s">
        <v>283</v>
      </c>
      <c r="S190" t="s">
        <v>283</v>
      </c>
      <c r="W190" t="s">
        <v>285</v>
      </c>
      <c r="X190">
        <v>26.16</v>
      </c>
      <c r="Y190">
        <v>0.69625761531767005</v>
      </c>
      <c r="Z190">
        <v>1674609000</v>
      </c>
      <c r="AA190">
        <v>30501494475.1959</v>
      </c>
      <c r="AB190">
        <v>0.92</v>
      </c>
      <c r="AC190">
        <v>1</v>
      </c>
      <c r="AF190">
        <v>1540640280</v>
      </c>
      <c r="AG190">
        <v>28061374917.180199</v>
      </c>
      <c r="AH190">
        <v>4.4614154040986198E-3</v>
      </c>
    </row>
    <row r="191" spans="1:34" x14ac:dyDescent="0.25">
      <c r="A191" t="s">
        <v>80</v>
      </c>
      <c r="B191" t="s">
        <v>79</v>
      </c>
      <c r="C191" t="s">
        <v>2151</v>
      </c>
      <c r="D191">
        <v>20221003</v>
      </c>
      <c r="E191" t="s">
        <v>909</v>
      </c>
      <c r="F191" t="s">
        <v>910</v>
      </c>
      <c r="G191" t="s">
        <v>911</v>
      </c>
      <c r="H191">
        <v>84423102</v>
      </c>
      <c r="I191" t="s">
        <v>912</v>
      </c>
      <c r="J191">
        <v>2093644</v>
      </c>
      <c r="K191" t="s">
        <v>913</v>
      </c>
      <c r="L191">
        <v>1482201</v>
      </c>
      <c r="M191">
        <v>3960</v>
      </c>
      <c r="N191">
        <v>40301040</v>
      </c>
      <c r="O191" t="s">
        <v>2160</v>
      </c>
      <c r="Q191" t="s">
        <v>38</v>
      </c>
      <c r="R191" t="s">
        <v>39</v>
      </c>
      <c r="S191" t="s">
        <v>39</v>
      </c>
      <c r="W191" t="s">
        <v>40</v>
      </c>
      <c r="X191">
        <v>64.58</v>
      </c>
      <c r="Y191">
        <v>1</v>
      </c>
      <c r="Z191">
        <v>265273000</v>
      </c>
      <c r="AA191">
        <v>17131330340</v>
      </c>
      <c r="AB191">
        <v>0.77</v>
      </c>
      <c r="AC191">
        <v>1</v>
      </c>
      <c r="AF191">
        <v>204260210</v>
      </c>
      <c r="AG191">
        <v>13191124361.799999</v>
      </c>
      <c r="AH191">
        <v>2.0972274380284999E-3</v>
      </c>
    </row>
    <row r="192" spans="1:34" x14ac:dyDescent="0.25">
      <c r="A192" t="s">
        <v>80</v>
      </c>
      <c r="B192" t="s">
        <v>79</v>
      </c>
      <c r="C192" t="s">
        <v>2151</v>
      </c>
      <c r="D192">
        <v>20221003</v>
      </c>
      <c r="E192" t="s">
        <v>180</v>
      </c>
      <c r="F192" t="s">
        <v>181</v>
      </c>
      <c r="G192" t="s">
        <v>182</v>
      </c>
      <c r="H192">
        <v>949746101</v>
      </c>
      <c r="I192" t="s">
        <v>183</v>
      </c>
      <c r="J192">
        <v>2649100</v>
      </c>
      <c r="K192" t="s">
        <v>184</v>
      </c>
      <c r="L192">
        <v>800701</v>
      </c>
      <c r="M192">
        <v>4756</v>
      </c>
      <c r="N192">
        <v>40101010</v>
      </c>
      <c r="O192" t="s">
        <v>2153</v>
      </c>
      <c r="Q192" t="s">
        <v>38</v>
      </c>
      <c r="R192" t="s">
        <v>39</v>
      </c>
      <c r="S192" t="s">
        <v>39</v>
      </c>
      <c r="W192" t="s">
        <v>40</v>
      </c>
      <c r="X192">
        <v>40.22</v>
      </c>
      <c r="Y192">
        <v>1</v>
      </c>
      <c r="Z192">
        <v>3793050000</v>
      </c>
      <c r="AA192">
        <v>152556471000</v>
      </c>
      <c r="AB192">
        <v>1</v>
      </c>
      <c r="AC192">
        <v>1</v>
      </c>
      <c r="AF192">
        <v>3793050000</v>
      </c>
      <c r="AG192">
        <v>152556471000</v>
      </c>
      <c r="AH192">
        <v>2.4254613030298199E-2</v>
      </c>
    </row>
    <row r="193" spans="1:34" x14ac:dyDescent="0.25">
      <c r="A193" t="s">
        <v>80</v>
      </c>
      <c r="B193" t="s">
        <v>79</v>
      </c>
      <c r="C193" t="s">
        <v>2151</v>
      </c>
      <c r="D193">
        <v>20221003</v>
      </c>
      <c r="E193" t="s">
        <v>618</v>
      </c>
      <c r="F193" t="s">
        <v>619</v>
      </c>
      <c r="G193" t="s">
        <v>620</v>
      </c>
      <c r="I193" t="s">
        <v>621</v>
      </c>
      <c r="J193">
        <v>6076146</v>
      </c>
      <c r="K193" t="s">
        <v>622</v>
      </c>
      <c r="L193" t="s">
        <v>623</v>
      </c>
      <c r="M193">
        <v>102</v>
      </c>
      <c r="N193">
        <v>40101010</v>
      </c>
      <c r="O193" t="s">
        <v>2153</v>
      </c>
      <c r="Q193" t="s">
        <v>76</v>
      </c>
      <c r="R193" t="s">
        <v>77</v>
      </c>
      <c r="S193" t="s">
        <v>77</v>
      </c>
      <c r="W193" t="s">
        <v>78</v>
      </c>
      <c r="X193">
        <v>20.64</v>
      </c>
      <c r="Y193">
        <v>0.63959999999999995</v>
      </c>
      <c r="Z193">
        <v>3501128000</v>
      </c>
      <c r="AA193">
        <v>46219595116.031998</v>
      </c>
      <c r="AB193">
        <v>1</v>
      </c>
      <c r="AC193">
        <v>1</v>
      </c>
      <c r="AF193">
        <v>3501128000</v>
      </c>
      <c r="AG193">
        <v>46219595116.031998</v>
      </c>
      <c r="AH193">
        <v>7.3483503296062702E-3</v>
      </c>
    </row>
    <row r="194" spans="1:34" x14ac:dyDescent="0.25">
      <c r="A194" t="s">
        <v>80</v>
      </c>
      <c r="B194" t="s">
        <v>79</v>
      </c>
      <c r="C194" t="s">
        <v>2151</v>
      </c>
      <c r="D194">
        <v>20221003</v>
      </c>
      <c r="E194" t="s">
        <v>1080</v>
      </c>
      <c r="F194" t="s">
        <v>1081</v>
      </c>
      <c r="G194" t="s">
        <v>1082</v>
      </c>
      <c r="H194" t="s">
        <v>1083</v>
      </c>
      <c r="I194" t="s">
        <v>1084</v>
      </c>
      <c r="J194" t="s">
        <v>1085</v>
      </c>
      <c r="K194" t="s">
        <v>1086</v>
      </c>
      <c r="L194">
        <v>14400901</v>
      </c>
      <c r="M194">
        <v>34907</v>
      </c>
      <c r="N194">
        <v>40301010</v>
      </c>
      <c r="O194" t="s">
        <v>2158</v>
      </c>
      <c r="Q194" t="s">
        <v>69</v>
      </c>
      <c r="R194" t="s">
        <v>39</v>
      </c>
      <c r="S194" t="s">
        <v>39</v>
      </c>
      <c r="W194" t="s">
        <v>40</v>
      </c>
      <c r="X194">
        <v>200.94</v>
      </c>
      <c r="Y194">
        <v>1</v>
      </c>
      <c r="Z194">
        <v>109966000</v>
      </c>
      <c r="AA194">
        <v>22096568040</v>
      </c>
      <c r="AB194">
        <v>1</v>
      </c>
      <c r="AC194">
        <v>1</v>
      </c>
      <c r="AF194">
        <v>109966000</v>
      </c>
      <c r="AG194">
        <v>22096568040</v>
      </c>
      <c r="AH194">
        <v>3.5130840638536798E-3</v>
      </c>
    </row>
    <row r="195" spans="1:34" x14ac:dyDescent="0.25">
      <c r="A195" t="s">
        <v>80</v>
      </c>
      <c r="B195" t="s">
        <v>79</v>
      </c>
      <c r="C195" t="s">
        <v>2151</v>
      </c>
      <c r="D195">
        <v>20221003</v>
      </c>
      <c r="E195" t="s">
        <v>613</v>
      </c>
      <c r="F195" t="s">
        <v>614</v>
      </c>
      <c r="G195" t="s">
        <v>615</v>
      </c>
      <c r="H195">
        <v>989701107</v>
      </c>
      <c r="I195" t="s">
        <v>616</v>
      </c>
      <c r="J195">
        <v>2989828</v>
      </c>
      <c r="K195" t="s">
        <v>617</v>
      </c>
      <c r="L195">
        <v>1168701</v>
      </c>
      <c r="M195">
        <v>4534</v>
      </c>
      <c r="N195">
        <v>40101015</v>
      </c>
      <c r="O195" t="s">
        <v>2153</v>
      </c>
      <c r="Q195" t="s">
        <v>69</v>
      </c>
      <c r="R195" t="s">
        <v>39</v>
      </c>
      <c r="S195" t="s">
        <v>39</v>
      </c>
      <c r="W195" t="s">
        <v>40</v>
      </c>
      <c r="X195">
        <v>50.86</v>
      </c>
      <c r="Y195">
        <v>1</v>
      </c>
      <c r="Z195">
        <v>150471000</v>
      </c>
      <c r="AA195">
        <v>7652955060</v>
      </c>
      <c r="AB195">
        <v>1</v>
      </c>
      <c r="AC195">
        <v>1</v>
      </c>
      <c r="AF195">
        <v>150471000</v>
      </c>
      <c r="AG195">
        <v>7652955060</v>
      </c>
      <c r="AH195">
        <v>1.2167262542312101E-3</v>
      </c>
    </row>
    <row r="196" spans="1:34" x14ac:dyDescent="0.25">
      <c r="A196" t="s">
        <v>80</v>
      </c>
      <c r="B196" t="s">
        <v>79</v>
      </c>
      <c r="C196" t="s">
        <v>2151</v>
      </c>
      <c r="D196">
        <v>20221003</v>
      </c>
      <c r="E196" t="s">
        <v>1133</v>
      </c>
      <c r="F196" t="s">
        <v>1134</v>
      </c>
      <c r="G196" t="s">
        <v>1135</v>
      </c>
      <c r="I196" t="s">
        <v>1136</v>
      </c>
      <c r="J196">
        <v>5983816</v>
      </c>
      <c r="K196" t="s">
        <v>1137</v>
      </c>
      <c r="L196" t="s">
        <v>1138</v>
      </c>
      <c r="M196">
        <v>2701</v>
      </c>
      <c r="N196">
        <v>40301030</v>
      </c>
      <c r="O196" t="s">
        <v>2156</v>
      </c>
      <c r="Q196" t="s">
        <v>48</v>
      </c>
      <c r="R196" t="s">
        <v>49</v>
      </c>
      <c r="S196" t="s">
        <v>49</v>
      </c>
      <c r="W196" t="s">
        <v>50</v>
      </c>
      <c r="X196">
        <v>395</v>
      </c>
      <c r="Y196">
        <v>1.0137875101378799</v>
      </c>
      <c r="Z196">
        <v>150460000</v>
      </c>
      <c r="AA196">
        <v>60251115166.261398</v>
      </c>
      <c r="AB196">
        <v>1</v>
      </c>
      <c r="AC196">
        <v>1</v>
      </c>
      <c r="AF196">
        <v>150460000</v>
      </c>
      <c r="AG196">
        <v>60251115166.261398</v>
      </c>
      <c r="AH196">
        <v>9.5791904035431308E-3</v>
      </c>
    </row>
    <row r="197" spans="1:34" x14ac:dyDescent="0.25">
      <c r="A197" t="s">
        <v>2182</v>
      </c>
      <c r="B197">
        <v>196</v>
      </c>
    </row>
    <row r="217" spans="7:7" x14ac:dyDescent="0.25">
      <c r="G217" s="1"/>
    </row>
    <row r="374" spans="7:7" x14ac:dyDescent="0.25">
      <c r="G374" s="1"/>
    </row>
    <row r="417" spans="7:7" x14ac:dyDescent="0.25">
      <c r="G417" s="1"/>
    </row>
    <row r="525" spans="7:7" x14ac:dyDescent="0.25">
      <c r="G525" s="1"/>
    </row>
    <row r="644" spans="7:7" x14ac:dyDescent="0.25">
      <c r="G644" s="1"/>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31FFC9-C69F-4920-B19D-95BB3603721B}">
  <dimension ref="A1:AL210"/>
  <sheetViews>
    <sheetView workbookViewId="0">
      <selection activeCell="D1" sqref="D1"/>
    </sheetView>
  </sheetViews>
  <sheetFormatPr defaultRowHeight="15" x14ac:dyDescent="0.25"/>
  <sheetData>
    <row r="1" spans="1:38" x14ac:dyDescent="0.25">
      <c r="A1" t="s">
        <v>2141</v>
      </c>
      <c r="B1" t="s">
        <v>2142</v>
      </c>
      <c r="C1" t="s">
        <v>2143</v>
      </c>
      <c r="D1" t="s">
        <v>2</v>
      </c>
      <c r="E1" t="s">
        <v>3</v>
      </c>
      <c r="F1" t="s">
        <v>4</v>
      </c>
      <c r="G1" t="s">
        <v>5</v>
      </c>
      <c r="H1" t="s">
        <v>6</v>
      </c>
      <c r="I1" t="s">
        <v>7</v>
      </c>
      <c r="J1" t="s">
        <v>8</v>
      </c>
      <c r="K1" t="s">
        <v>10</v>
      </c>
      <c r="L1" t="s">
        <v>13</v>
      </c>
      <c r="M1" t="s">
        <v>14</v>
      </c>
      <c r="N1" t="s">
        <v>12</v>
      </c>
      <c r="O1" t="s">
        <v>2144</v>
      </c>
      <c r="P1" t="s">
        <v>2145</v>
      </c>
      <c r="Q1" t="s">
        <v>9</v>
      </c>
      <c r="R1" t="s">
        <v>2146</v>
      </c>
      <c r="S1" t="s">
        <v>2147</v>
      </c>
      <c r="T1" t="s">
        <v>29</v>
      </c>
      <c r="U1" t="s">
        <v>2148</v>
      </c>
      <c r="V1" t="s">
        <v>2149</v>
      </c>
      <c r="W1" t="s">
        <v>17</v>
      </c>
      <c r="X1" t="s">
        <v>16</v>
      </c>
      <c r="Y1" t="s">
        <v>18</v>
      </c>
      <c r="Z1" t="s">
        <v>19</v>
      </c>
      <c r="AA1" t="s">
        <v>20</v>
      </c>
      <c r="AB1" t="s">
        <v>21</v>
      </c>
      <c r="AC1" t="s">
        <v>22</v>
      </c>
      <c r="AD1" t="s">
        <v>30</v>
      </c>
      <c r="AE1" t="s">
        <v>31</v>
      </c>
      <c r="AF1" t="s">
        <v>23</v>
      </c>
      <c r="AG1" t="s">
        <v>24</v>
      </c>
      <c r="AH1" t="s">
        <v>25</v>
      </c>
      <c r="AI1" t="s">
        <v>26</v>
      </c>
      <c r="AJ1" t="s">
        <v>27</v>
      </c>
      <c r="AK1" t="s">
        <v>28</v>
      </c>
      <c r="AL1" t="s">
        <v>2150</v>
      </c>
    </row>
    <row r="2" spans="1:38" x14ac:dyDescent="0.25">
      <c r="A2" t="s">
        <v>80</v>
      </c>
      <c r="B2" t="s">
        <v>79</v>
      </c>
      <c r="C2" t="s">
        <v>2151</v>
      </c>
      <c r="D2">
        <v>20220601</v>
      </c>
      <c r="E2" t="s">
        <v>656</v>
      </c>
      <c r="F2" t="s">
        <v>657</v>
      </c>
      <c r="G2" t="s">
        <v>658</v>
      </c>
      <c r="I2" t="s">
        <v>659</v>
      </c>
      <c r="J2" t="s">
        <v>660</v>
      </c>
      <c r="K2" t="s">
        <v>661</v>
      </c>
      <c r="L2" t="s">
        <v>662</v>
      </c>
      <c r="M2">
        <v>10790</v>
      </c>
      <c r="N2">
        <v>40203010</v>
      </c>
      <c r="O2" t="s">
        <v>2152</v>
      </c>
      <c r="Q2" t="s">
        <v>53</v>
      </c>
      <c r="R2" t="s">
        <v>54</v>
      </c>
      <c r="S2" t="s">
        <v>54</v>
      </c>
      <c r="W2" t="s">
        <v>55</v>
      </c>
      <c r="X2">
        <v>12.695</v>
      </c>
      <c r="Y2">
        <v>1.2602500000000001</v>
      </c>
      <c r="Z2">
        <v>973197000</v>
      </c>
      <c r="AA2">
        <v>15570055936.8787</v>
      </c>
      <c r="AB2">
        <v>1</v>
      </c>
      <c r="AC2">
        <v>1</v>
      </c>
      <c r="AF2">
        <v>973197000</v>
      </c>
      <c r="AG2">
        <v>15570055936.8787</v>
      </c>
      <c r="AH2">
        <v>1.8001664692113501E-3</v>
      </c>
    </row>
    <row r="3" spans="1:38" x14ac:dyDescent="0.25">
      <c r="A3" t="s">
        <v>80</v>
      </c>
      <c r="B3" t="s">
        <v>79</v>
      </c>
      <c r="C3" t="s">
        <v>2151</v>
      </c>
      <c r="D3">
        <v>20220601</v>
      </c>
      <c r="E3" t="s">
        <v>1107</v>
      </c>
      <c r="F3" t="s">
        <v>1108</v>
      </c>
      <c r="G3" t="s">
        <v>1109</v>
      </c>
      <c r="I3" t="s">
        <v>1110</v>
      </c>
      <c r="J3" t="s">
        <v>1111</v>
      </c>
      <c r="K3" t="s">
        <v>1112</v>
      </c>
      <c r="L3" t="s">
        <v>1113</v>
      </c>
      <c r="M3">
        <v>681127</v>
      </c>
      <c r="N3">
        <v>40101010</v>
      </c>
      <c r="O3" t="s">
        <v>2153</v>
      </c>
      <c r="Q3" t="s">
        <v>41</v>
      </c>
      <c r="R3" t="s">
        <v>42</v>
      </c>
      <c r="S3" t="s">
        <v>42</v>
      </c>
      <c r="W3" t="s">
        <v>37</v>
      </c>
      <c r="X3">
        <v>10.904999999999999</v>
      </c>
      <c r="Y3">
        <v>1.0734999999999999</v>
      </c>
      <c r="Z3">
        <v>940000000</v>
      </c>
      <c r="AA3">
        <v>11004126450</v>
      </c>
      <c r="AB3">
        <v>0.44</v>
      </c>
      <c r="AC3">
        <v>1</v>
      </c>
      <c r="AF3">
        <v>413600000</v>
      </c>
      <c r="AG3">
        <v>4841815638</v>
      </c>
      <c r="AH3">
        <v>5.5979722853699804E-4</v>
      </c>
    </row>
    <row r="4" spans="1:38" x14ac:dyDescent="0.25">
      <c r="A4" t="s">
        <v>80</v>
      </c>
      <c r="B4" t="s">
        <v>79</v>
      </c>
      <c r="C4" t="s">
        <v>2151</v>
      </c>
      <c r="D4">
        <v>20220601</v>
      </c>
      <c r="E4" t="s">
        <v>1037</v>
      </c>
      <c r="F4" t="s">
        <v>1038</v>
      </c>
      <c r="G4" t="s">
        <v>1039</v>
      </c>
      <c r="H4">
        <v>1055102</v>
      </c>
      <c r="I4" t="s">
        <v>1040</v>
      </c>
      <c r="J4">
        <v>2026361</v>
      </c>
      <c r="K4" t="s">
        <v>1041</v>
      </c>
      <c r="L4">
        <v>144901</v>
      </c>
      <c r="M4">
        <v>5077</v>
      </c>
      <c r="N4">
        <v>40301020</v>
      </c>
      <c r="O4" t="s">
        <v>2154</v>
      </c>
      <c r="Q4" t="s">
        <v>38</v>
      </c>
      <c r="R4" t="s">
        <v>39</v>
      </c>
      <c r="S4" t="s">
        <v>39</v>
      </c>
      <c r="W4" t="s">
        <v>40</v>
      </c>
      <c r="X4">
        <v>60.57</v>
      </c>
      <c r="Y4">
        <v>1</v>
      </c>
      <c r="Z4">
        <v>652132000</v>
      </c>
      <c r="AA4">
        <v>39499635240</v>
      </c>
      <c r="AB4">
        <v>0.92</v>
      </c>
      <c r="AC4">
        <v>1</v>
      </c>
      <c r="AF4">
        <v>599961440</v>
      </c>
      <c r="AG4">
        <v>36339664420.800003</v>
      </c>
      <c r="AH4">
        <v>4.2014907112678402E-3</v>
      </c>
    </row>
    <row r="5" spans="1:38" x14ac:dyDescent="0.25">
      <c r="A5" t="s">
        <v>80</v>
      </c>
      <c r="B5" t="s">
        <v>79</v>
      </c>
      <c r="C5" t="s">
        <v>2151</v>
      </c>
      <c r="D5">
        <v>20220601</v>
      </c>
      <c r="E5" t="s">
        <v>81</v>
      </c>
      <c r="F5" t="s">
        <v>82</v>
      </c>
      <c r="G5" t="s">
        <v>83</v>
      </c>
      <c r="I5" t="s">
        <v>84</v>
      </c>
      <c r="J5" t="s">
        <v>85</v>
      </c>
      <c r="K5" t="s">
        <v>87</v>
      </c>
      <c r="L5" t="s">
        <v>89</v>
      </c>
      <c r="M5">
        <v>170</v>
      </c>
      <c r="N5">
        <v>40301030</v>
      </c>
      <c r="O5" t="s">
        <v>2154</v>
      </c>
      <c r="Q5" t="s">
        <v>86</v>
      </c>
      <c r="R5" t="s">
        <v>88</v>
      </c>
      <c r="S5" t="s">
        <v>88</v>
      </c>
      <c r="W5" t="s">
        <v>37</v>
      </c>
      <c r="X5">
        <v>46.89</v>
      </c>
      <c r="Y5">
        <v>1.0734999999999999</v>
      </c>
      <c r="Z5">
        <v>191033000</v>
      </c>
      <c r="AA5">
        <v>9615916366.6949997</v>
      </c>
      <c r="AB5">
        <v>0.95</v>
      </c>
      <c r="AC5">
        <v>1</v>
      </c>
      <c r="AF5">
        <v>181481350</v>
      </c>
      <c r="AG5">
        <v>9135120548.3602505</v>
      </c>
      <c r="AH5">
        <v>1.0561771756009699E-3</v>
      </c>
      <c r="AK5">
        <v>2.75</v>
      </c>
    </row>
    <row r="6" spans="1:38" x14ac:dyDescent="0.25">
      <c r="A6" t="s">
        <v>80</v>
      </c>
      <c r="B6" t="s">
        <v>79</v>
      </c>
      <c r="C6" t="s">
        <v>2151</v>
      </c>
      <c r="D6">
        <v>20220601</v>
      </c>
      <c r="E6" t="s">
        <v>919</v>
      </c>
      <c r="F6" t="s">
        <v>920</v>
      </c>
      <c r="G6" t="s">
        <v>921</v>
      </c>
      <c r="I6" t="s">
        <v>922</v>
      </c>
      <c r="J6" t="s">
        <v>923</v>
      </c>
      <c r="K6">
        <v>1299</v>
      </c>
      <c r="L6" t="s">
        <v>924</v>
      </c>
      <c r="M6">
        <v>267439</v>
      </c>
      <c r="N6">
        <v>40301020</v>
      </c>
      <c r="O6" t="s">
        <v>2154</v>
      </c>
      <c r="Q6" t="s">
        <v>70</v>
      </c>
      <c r="R6" t="s">
        <v>71</v>
      </c>
      <c r="S6" t="s">
        <v>71</v>
      </c>
      <c r="W6" t="s">
        <v>72</v>
      </c>
      <c r="X6">
        <v>80.900000000000006</v>
      </c>
      <c r="Y6">
        <v>0.12743317722768999</v>
      </c>
      <c r="Z6">
        <v>12097340000</v>
      </c>
      <c r="AA6">
        <v>124715640001.27299</v>
      </c>
      <c r="AB6">
        <v>1</v>
      </c>
      <c r="AC6">
        <v>1</v>
      </c>
      <c r="AF6">
        <v>12097340000</v>
      </c>
      <c r="AG6">
        <v>124715640001.27299</v>
      </c>
      <c r="AH6">
        <v>1.44192746786966E-2</v>
      </c>
    </row>
    <row r="7" spans="1:38" x14ac:dyDescent="0.25">
      <c r="A7" t="s">
        <v>80</v>
      </c>
      <c r="B7" t="s">
        <v>79</v>
      </c>
      <c r="C7" t="s">
        <v>2151</v>
      </c>
      <c r="D7">
        <v>20220601</v>
      </c>
      <c r="E7" t="s">
        <v>779</v>
      </c>
      <c r="F7" t="s">
        <v>780</v>
      </c>
      <c r="G7" t="s">
        <v>781</v>
      </c>
      <c r="I7" t="s">
        <v>782</v>
      </c>
      <c r="J7">
        <v>6065586</v>
      </c>
      <c r="K7" t="s">
        <v>783</v>
      </c>
      <c r="L7" t="s">
        <v>784</v>
      </c>
      <c r="M7">
        <v>124</v>
      </c>
      <c r="N7">
        <v>40101010</v>
      </c>
      <c r="O7" t="s">
        <v>2153</v>
      </c>
      <c r="Q7" t="s">
        <v>76</v>
      </c>
      <c r="R7" t="s">
        <v>77</v>
      </c>
      <c r="S7" t="s">
        <v>77</v>
      </c>
      <c r="W7" t="s">
        <v>78</v>
      </c>
      <c r="X7">
        <v>25.04</v>
      </c>
      <c r="Y7">
        <v>0.71760000000000002</v>
      </c>
      <c r="Z7">
        <v>2815669000</v>
      </c>
      <c r="AA7">
        <v>50593922822.975998</v>
      </c>
      <c r="AB7">
        <v>1</v>
      </c>
      <c r="AC7">
        <v>1</v>
      </c>
      <c r="AF7">
        <v>2815669000</v>
      </c>
      <c r="AG7">
        <v>50593922822.975998</v>
      </c>
      <c r="AH7">
        <v>5.8495283370218901E-3</v>
      </c>
    </row>
    <row r="8" spans="1:38" x14ac:dyDescent="0.25">
      <c r="A8" t="s">
        <v>80</v>
      </c>
      <c r="B8" t="s">
        <v>79</v>
      </c>
      <c r="C8" t="s">
        <v>2151</v>
      </c>
      <c r="D8">
        <v>20220601</v>
      </c>
      <c r="E8" t="s">
        <v>220</v>
      </c>
      <c r="F8" t="s">
        <v>221</v>
      </c>
      <c r="G8" t="s">
        <v>222</v>
      </c>
      <c r="I8" t="s">
        <v>223</v>
      </c>
      <c r="J8">
        <v>6129222</v>
      </c>
      <c r="K8" t="s">
        <v>224</v>
      </c>
      <c r="L8" t="s">
        <v>225</v>
      </c>
      <c r="M8">
        <v>28434</v>
      </c>
      <c r="N8">
        <v>40203040</v>
      </c>
      <c r="O8" t="s">
        <v>2155</v>
      </c>
      <c r="Q8" t="s">
        <v>76</v>
      </c>
      <c r="R8" t="s">
        <v>77</v>
      </c>
      <c r="S8" t="s">
        <v>77</v>
      </c>
      <c r="W8" t="s">
        <v>78</v>
      </c>
      <c r="X8">
        <v>80.8</v>
      </c>
      <c r="Y8">
        <v>0.71760000000000002</v>
      </c>
      <c r="Z8">
        <v>193595000</v>
      </c>
      <c r="AA8">
        <v>11225040777.6</v>
      </c>
      <c r="AB8">
        <v>1</v>
      </c>
      <c r="AC8">
        <v>1</v>
      </c>
      <c r="AF8">
        <v>193595000</v>
      </c>
      <c r="AG8">
        <v>11225040777.6</v>
      </c>
      <c r="AH8">
        <v>1.29780792729871E-3</v>
      </c>
    </row>
    <row r="9" spans="1:38" x14ac:dyDescent="0.25">
      <c r="A9" t="s">
        <v>80</v>
      </c>
      <c r="B9" t="s">
        <v>79</v>
      </c>
      <c r="C9" t="s">
        <v>2151</v>
      </c>
      <c r="D9">
        <v>20220601</v>
      </c>
      <c r="E9" t="s">
        <v>536</v>
      </c>
      <c r="F9" t="s">
        <v>537</v>
      </c>
      <c r="G9" t="s">
        <v>538</v>
      </c>
      <c r="I9" t="s">
        <v>539</v>
      </c>
      <c r="J9">
        <v>7088429</v>
      </c>
      <c r="K9" t="s">
        <v>540</v>
      </c>
      <c r="L9" t="s">
        <v>541</v>
      </c>
      <c r="M9">
        <v>464</v>
      </c>
      <c r="N9">
        <v>40301030</v>
      </c>
      <c r="O9" t="s">
        <v>2156</v>
      </c>
      <c r="Q9" t="s">
        <v>35</v>
      </c>
      <c r="R9" t="s">
        <v>36</v>
      </c>
      <c r="S9" t="s">
        <v>36</v>
      </c>
      <c r="W9" t="s">
        <v>37</v>
      </c>
      <c r="X9">
        <v>23.51</v>
      </c>
      <c r="Y9">
        <v>1.0734999999999999</v>
      </c>
      <c r="Z9">
        <v>2421569000</v>
      </c>
      <c r="AA9">
        <v>61115522098.464996</v>
      </c>
      <c r="AB9">
        <v>0.85</v>
      </c>
      <c r="AC9">
        <v>1</v>
      </c>
      <c r="AF9">
        <v>2058333650</v>
      </c>
      <c r="AG9">
        <v>51948193783.695198</v>
      </c>
      <c r="AH9">
        <v>6.0061053707587504E-3</v>
      </c>
    </row>
    <row r="10" spans="1:38" x14ac:dyDescent="0.25">
      <c r="A10" t="s">
        <v>80</v>
      </c>
      <c r="B10" t="s">
        <v>79</v>
      </c>
      <c r="C10" t="s">
        <v>2151</v>
      </c>
      <c r="D10">
        <v>20220601</v>
      </c>
      <c r="E10" t="s">
        <v>991</v>
      </c>
      <c r="F10" t="s">
        <v>992</v>
      </c>
      <c r="G10" t="s">
        <v>993</v>
      </c>
      <c r="I10" t="s">
        <v>994</v>
      </c>
      <c r="J10" t="s">
        <v>995</v>
      </c>
      <c r="K10" t="s">
        <v>996</v>
      </c>
      <c r="L10" t="s">
        <v>997</v>
      </c>
      <c r="M10">
        <v>43634</v>
      </c>
      <c r="N10">
        <v>40203010</v>
      </c>
      <c r="O10" t="s">
        <v>2157</v>
      </c>
      <c r="Q10" t="s">
        <v>53</v>
      </c>
      <c r="R10" t="s">
        <v>54</v>
      </c>
      <c r="S10" t="s">
        <v>54</v>
      </c>
      <c r="W10" t="s">
        <v>55</v>
      </c>
      <c r="X10">
        <v>1.95</v>
      </c>
      <c r="Y10">
        <v>1.2602500000000001</v>
      </c>
      <c r="Z10">
        <v>2180723000</v>
      </c>
      <c r="AA10">
        <v>5359099513.4624996</v>
      </c>
      <c r="AB10">
        <v>1</v>
      </c>
      <c r="AC10">
        <v>1</v>
      </c>
      <c r="AF10">
        <v>2180723000</v>
      </c>
      <c r="AG10">
        <v>5359099513.4624996</v>
      </c>
      <c r="AH10">
        <v>6.1960414839948102E-4</v>
      </c>
    </row>
    <row r="11" spans="1:38" x14ac:dyDescent="0.25">
      <c r="A11" t="s">
        <v>80</v>
      </c>
      <c r="B11" t="s">
        <v>79</v>
      </c>
      <c r="C11" t="s">
        <v>2151</v>
      </c>
      <c r="D11">
        <v>20220601</v>
      </c>
      <c r="E11" t="s">
        <v>263</v>
      </c>
      <c r="F11" t="s">
        <v>264</v>
      </c>
      <c r="G11" t="s">
        <v>265</v>
      </c>
      <c r="I11" t="s">
        <v>266</v>
      </c>
      <c r="J11" t="s">
        <v>267</v>
      </c>
      <c r="K11" t="s">
        <v>268</v>
      </c>
      <c r="L11" t="s">
        <v>269</v>
      </c>
      <c r="M11">
        <v>41085</v>
      </c>
      <c r="N11">
        <v>40301040</v>
      </c>
      <c r="O11" t="s">
        <v>2158</v>
      </c>
      <c r="Q11" t="s">
        <v>53</v>
      </c>
      <c r="R11" t="s">
        <v>54</v>
      </c>
      <c r="S11" t="s">
        <v>54</v>
      </c>
      <c r="W11" t="s">
        <v>55</v>
      </c>
      <c r="X11">
        <v>22.23</v>
      </c>
      <c r="Y11">
        <v>1.2602500000000001</v>
      </c>
      <c r="Z11">
        <v>299555000</v>
      </c>
      <c r="AA11">
        <v>8392140415.9125004</v>
      </c>
      <c r="AB11">
        <v>0.91</v>
      </c>
      <c r="AC11">
        <v>1</v>
      </c>
      <c r="AF11">
        <v>272595050</v>
      </c>
      <c r="AG11">
        <v>7636847778.4803696</v>
      </c>
      <c r="AH11">
        <v>8.8295105406329495E-4</v>
      </c>
    </row>
    <row r="12" spans="1:38" x14ac:dyDescent="0.25">
      <c r="A12" t="s">
        <v>80</v>
      </c>
      <c r="B12" t="s">
        <v>79</v>
      </c>
      <c r="C12" t="s">
        <v>2151</v>
      </c>
      <c r="D12">
        <v>20220601</v>
      </c>
      <c r="E12" t="s">
        <v>1300</v>
      </c>
      <c r="F12" t="s">
        <v>1301</v>
      </c>
      <c r="G12" t="s">
        <v>1302</v>
      </c>
      <c r="I12" t="s">
        <v>1303</v>
      </c>
      <c r="J12" t="s">
        <v>1304</v>
      </c>
      <c r="K12" t="s">
        <v>1305</v>
      </c>
      <c r="L12" t="s">
        <v>1306</v>
      </c>
      <c r="M12">
        <v>817626</v>
      </c>
      <c r="N12">
        <v>40201060</v>
      </c>
      <c r="O12" t="s">
        <v>2159</v>
      </c>
      <c r="Q12" t="s">
        <v>41</v>
      </c>
      <c r="R12" t="s">
        <v>42</v>
      </c>
      <c r="S12" t="s">
        <v>42</v>
      </c>
      <c r="W12" t="s">
        <v>37</v>
      </c>
      <c r="X12">
        <v>1447.2</v>
      </c>
      <c r="Y12">
        <v>1.0734999999999999</v>
      </c>
      <c r="Z12">
        <v>30957000</v>
      </c>
      <c r="AA12">
        <v>48093841724.400002</v>
      </c>
      <c r="AB12">
        <v>1</v>
      </c>
      <c r="AC12">
        <v>1</v>
      </c>
      <c r="AF12">
        <v>30957000</v>
      </c>
      <c r="AG12">
        <v>48093841724.400002</v>
      </c>
      <c r="AH12">
        <v>5.56047592884745E-3</v>
      </c>
    </row>
    <row r="13" spans="1:38" x14ac:dyDescent="0.25">
      <c r="A13" t="s">
        <v>80</v>
      </c>
      <c r="B13" t="s">
        <v>79</v>
      </c>
      <c r="C13" t="s">
        <v>2151</v>
      </c>
      <c r="D13">
        <v>20220601</v>
      </c>
      <c r="E13" t="s">
        <v>1222</v>
      </c>
      <c r="F13" t="s">
        <v>1223</v>
      </c>
      <c r="G13" t="s">
        <v>1224</v>
      </c>
      <c r="I13" t="s">
        <v>1225</v>
      </c>
      <c r="J13">
        <v>5927375</v>
      </c>
      <c r="K13" t="s">
        <v>1226</v>
      </c>
      <c r="L13" t="s">
        <v>1227</v>
      </c>
      <c r="M13">
        <v>2278</v>
      </c>
      <c r="N13">
        <v>40301020</v>
      </c>
      <c r="O13" t="s">
        <v>2154</v>
      </c>
      <c r="Q13" t="s">
        <v>41</v>
      </c>
      <c r="R13" t="s">
        <v>42</v>
      </c>
      <c r="S13" t="s">
        <v>42</v>
      </c>
      <c r="W13" t="s">
        <v>37</v>
      </c>
      <c r="X13">
        <v>4.9729999999999999</v>
      </c>
      <c r="Y13">
        <v>1.0734999999999999</v>
      </c>
      <c r="Z13">
        <v>2106313000</v>
      </c>
      <c r="AA13">
        <v>11244584598.3515</v>
      </c>
      <c r="AB13">
        <v>0.67</v>
      </c>
      <c r="AC13">
        <v>1</v>
      </c>
      <c r="AF13">
        <v>1411229710</v>
      </c>
      <c r="AG13">
        <v>7533871680.8955002</v>
      </c>
      <c r="AH13">
        <v>8.7104524468444402E-4</v>
      </c>
    </row>
    <row r="14" spans="1:38" x14ac:dyDescent="0.25">
      <c r="A14" t="s">
        <v>80</v>
      </c>
      <c r="B14" t="s">
        <v>79</v>
      </c>
      <c r="C14" t="s">
        <v>2151</v>
      </c>
      <c r="D14">
        <v>20220601</v>
      </c>
      <c r="E14" t="s">
        <v>843</v>
      </c>
      <c r="F14" t="s">
        <v>844</v>
      </c>
      <c r="G14" t="s">
        <v>845</v>
      </c>
      <c r="I14" t="s">
        <v>846</v>
      </c>
      <c r="J14">
        <v>5231485</v>
      </c>
      <c r="K14" t="s">
        <v>847</v>
      </c>
      <c r="L14" t="s">
        <v>848</v>
      </c>
      <c r="M14">
        <v>3434</v>
      </c>
      <c r="N14">
        <v>40301030</v>
      </c>
      <c r="O14" t="s">
        <v>2156</v>
      </c>
      <c r="Q14" t="s">
        <v>43</v>
      </c>
      <c r="R14" t="s">
        <v>44</v>
      </c>
      <c r="S14" t="s">
        <v>44</v>
      </c>
      <c r="W14" t="s">
        <v>37</v>
      </c>
      <c r="X14">
        <v>195.02</v>
      </c>
      <c r="Y14">
        <v>1.0734999999999999</v>
      </c>
      <c r="Z14">
        <v>408458000</v>
      </c>
      <c r="AA14">
        <v>85512303878.259995</v>
      </c>
      <c r="AB14">
        <v>1</v>
      </c>
      <c r="AC14">
        <v>1</v>
      </c>
      <c r="AF14">
        <v>408458000</v>
      </c>
      <c r="AG14">
        <v>85512303878.259995</v>
      </c>
      <c r="AH14">
        <v>9.8866942270930697E-3</v>
      </c>
    </row>
    <row r="15" spans="1:38" x14ac:dyDescent="0.25">
      <c r="A15" t="s">
        <v>80</v>
      </c>
      <c r="B15" t="s">
        <v>79</v>
      </c>
      <c r="C15" t="s">
        <v>2151</v>
      </c>
      <c r="D15">
        <v>20220601</v>
      </c>
      <c r="E15" t="s">
        <v>1154</v>
      </c>
      <c r="F15" t="s">
        <v>1155</v>
      </c>
      <c r="G15" t="s">
        <v>1156</v>
      </c>
      <c r="H15">
        <v>20002101</v>
      </c>
      <c r="I15" t="s">
        <v>1157</v>
      </c>
      <c r="J15">
        <v>2019952</v>
      </c>
      <c r="K15" t="s">
        <v>1158</v>
      </c>
      <c r="L15">
        <v>2834901</v>
      </c>
      <c r="M15">
        <v>8343</v>
      </c>
      <c r="N15">
        <v>40301040</v>
      </c>
      <c r="O15" t="s">
        <v>2160</v>
      </c>
      <c r="Q15" t="s">
        <v>38</v>
      </c>
      <c r="R15" t="s">
        <v>39</v>
      </c>
      <c r="S15" t="s">
        <v>39</v>
      </c>
      <c r="W15" t="s">
        <v>40</v>
      </c>
      <c r="X15">
        <v>136.69</v>
      </c>
      <c r="Y15">
        <v>1</v>
      </c>
      <c r="Z15">
        <v>280600000</v>
      </c>
      <c r="AA15">
        <v>38355214000</v>
      </c>
      <c r="AB15">
        <v>1</v>
      </c>
      <c r="AC15">
        <v>1</v>
      </c>
      <c r="AF15">
        <v>280600000</v>
      </c>
      <c r="AG15">
        <v>38355214000</v>
      </c>
      <c r="AH15">
        <v>4.4345229357003199E-3</v>
      </c>
    </row>
    <row r="16" spans="1:38" x14ac:dyDescent="0.25">
      <c r="A16" t="s">
        <v>80</v>
      </c>
      <c r="B16" t="s">
        <v>79</v>
      </c>
      <c r="C16" t="s">
        <v>2151</v>
      </c>
      <c r="D16">
        <v>20220601</v>
      </c>
      <c r="E16" t="s">
        <v>286</v>
      </c>
      <c r="F16" t="s">
        <v>287</v>
      </c>
      <c r="G16" t="s">
        <v>288</v>
      </c>
      <c r="H16">
        <v>25816109</v>
      </c>
      <c r="I16" t="s">
        <v>289</v>
      </c>
      <c r="J16">
        <v>2026082</v>
      </c>
      <c r="K16" t="s">
        <v>290</v>
      </c>
      <c r="L16">
        <v>144701</v>
      </c>
      <c r="M16">
        <v>4889</v>
      </c>
      <c r="N16">
        <v>40202010</v>
      </c>
      <c r="O16" t="s">
        <v>2159</v>
      </c>
      <c r="Q16" t="s">
        <v>38</v>
      </c>
      <c r="R16" t="s">
        <v>39</v>
      </c>
      <c r="S16" t="s">
        <v>39</v>
      </c>
      <c r="W16" t="s">
        <v>40</v>
      </c>
      <c r="X16">
        <v>168.82</v>
      </c>
      <c r="Y16">
        <v>1</v>
      </c>
      <c r="Z16">
        <v>759355000</v>
      </c>
      <c r="AA16">
        <v>128194311100</v>
      </c>
      <c r="AB16">
        <v>0.81</v>
      </c>
      <c r="AC16">
        <v>1</v>
      </c>
      <c r="AF16">
        <v>615077550</v>
      </c>
      <c r="AG16">
        <v>103837391991</v>
      </c>
      <c r="AH16">
        <v>1.2005389837412801E-2</v>
      </c>
    </row>
    <row r="17" spans="1:34" x14ac:dyDescent="0.25">
      <c r="A17" t="s">
        <v>80</v>
      </c>
      <c r="B17" t="s">
        <v>79</v>
      </c>
      <c r="C17" t="s">
        <v>2151</v>
      </c>
      <c r="D17">
        <v>20220601</v>
      </c>
      <c r="E17" t="s">
        <v>197</v>
      </c>
      <c r="F17" t="s">
        <v>198</v>
      </c>
      <c r="G17" t="s">
        <v>199</v>
      </c>
      <c r="H17">
        <v>26874784</v>
      </c>
      <c r="I17" t="s">
        <v>200</v>
      </c>
      <c r="J17">
        <v>2027342</v>
      </c>
      <c r="K17" t="s">
        <v>201</v>
      </c>
      <c r="L17">
        <v>148701</v>
      </c>
      <c r="M17">
        <v>5153</v>
      </c>
      <c r="N17">
        <v>40301030</v>
      </c>
      <c r="O17" t="s">
        <v>2156</v>
      </c>
      <c r="Q17" t="s">
        <v>38</v>
      </c>
      <c r="R17" t="s">
        <v>39</v>
      </c>
      <c r="S17" t="s">
        <v>39</v>
      </c>
      <c r="W17" t="s">
        <v>40</v>
      </c>
      <c r="X17">
        <v>58.68</v>
      </c>
      <c r="Y17">
        <v>1</v>
      </c>
      <c r="Z17">
        <v>830298000</v>
      </c>
      <c r="AA17">
        <v>48721886640</v>
      </c>
      <c r="AB17">
        <v>1</v>
      </c>
      <c r="AC17">
        <v>1</v>
      </c>
      <c r="AF17">
        <v>830298000</v>
      </c>
      <c r="AG17">
        <v>48721886640</v>
      </c>
      <c r="AH17">
        <v>5.6330887314478498E-3</v>
      </c>
    </row>
    <row r="18" spans="1:34" x14ac:dyDescent="0.25">
      <c r="A18" t="s">
        <v>80</v>
      </c>
      <c r="B18" t="s">
        <v>79</v>
      </c>
      <c r="C18" t="s">
        <v>2151</v>
      </c>
      <c r="D18">
        <v>20220601</v>
      </c>
      <c r="E18" t="s">
        <v>580</v>
      </c>
      <c r="F18" t="s">
        <v>581</v>
      </c>
      <c r="G18" t="s">
        <v>582</v>
      </c>
      <c r="H18" t="s">
        <v>583</v>
      </c>
      <c r="I18" t="s">
        <v>584</v>
      </c>
      <c r="J18" t="s">
        <v>585</v>
      </c>
      <c r="K18" t="s">
        <v>586</v>
      </c>
      <c r="L18">
        <v>16470801</v>
      </c>
      <c r="M18">
        <v>42602</v>
      </c>
      <c r="N18">
        <v>40203010</v>
      </c>
      <c r="O18" t="s">
        <v>2157</v>
      </c>
      <c r="Q18" t="s">
        <v>38</v>
      </c>
      <c r="R18" t="s">
        <v>39</v>
      </c>
      <c r="S18" t="s">
        <v>39</v>
      </c>
      <c r="W18" t="s">
        <v>40</v>
      </c>
      <c r="X18">
        <v>276.27</v>
      </c>
      <c r="Y18">
        <v>1</v>
      </c>
      <c r="Z18">
        <v>110900000</v>
      </c>
      <c r="AA18">
        <v>30638343000</v>
      </c>
      <c r="AB18">
        <v>1</v>
      </c>
      <c r="AC18">
        <v>1</v>
      </c>
      <c r="AF18">
        <v>110900000</v>
      </c>
      <c r="AG18">
        <v>30638343000</v>
      </c>
      <c r="AH18">
        <v>3.5423198198125901E-3</v>
      </c>
    </row>
    <row r="19" spans="1:34" x14ac:dyDescent="0.25">
      <c r="A19" t="s">
        <v>80</v>
      </c>
      <c r="B19" t="s">
        <v>79</v>
      </c>
      <c r="C19" t="s">
        <v>2151</v>
      </c>
      <c r="D19">
        <v>20220601</v>
      </c>
      <c r="E19" t="s">
        <v>711</v>
      </c>
      <c r="F19" t="s">
        <v>712</v>
      </c>
      <c r="G19" t="s">
        <v>713</v>
      </c>
      <c r="H19" t="s">
        <v>714</v>
      </c>
      <c r="I19" t="s">
        <v>715</v>
      </c>
      <c r="J19" t="s">
        <v>716</v>
      </c>
      <c r="K19" t="s">
        <v>717</v>
      </c>
      <c r="L19">
        <v>322101</v>
      </c>
      <c r="M19">
        <v>4621</v>
      </c>
      <c r="N19">
        <v>40301010</v>
      </c>
      <c r="O19" t="s">
        <v>2158</v>
      </c>
      <c r="Q19" t="s">
        <v>38</v>
      </c>
      <c r="R19" t="s">
        <v>39</v>
      </c>
      <c r="S19" t="s">
        <v>39</v>
      </c>
      <c r="W19" t="s">
        <v>40</v>
      </c>
      <c r="X19">
        <v>275.67</v>
      </c>
      <c r="Y19">
        <v>1</v>
      </c>
      <c r="Z19">
        <v>214800000</v>
      </c>
      <c r="AA19">
        <v>59213916000</v>
      </c>
      <c r="AB19">
        <v>1</v>
      </c>
      <c r="AC19">
        <v>1</v>
      </c>
      <c r="AF19">
        <v>214800000</v>
      </c>
      <c r="AG19">
        <v>59213916000</v>
      </c>
      <c r="AH19">
        <v>6.8461479217566601E-3</v>
      </c>
    </row>
    <row r="20" spans="1:34" x14ac:dyDescent="0.25">
      <c r="A20" t="s">
        <v>80</v>
      </c>
      <c r="B20" t="s">
        <v>79</v>
      </c>
      <c r="C20" t="s">
        <v>2151</v>
      </c>
      <c r="D20">
        <v>20220601</v>
      </c>
      <c r="E20" t="s">
        <v>1217</v>
      </c>
      <c r="F20" t="s">
        <v>1218</v>
      </c>
      <c r="G20" t="s">
        <v>1219</v>
      </c>
      <c r="H20">
        <v>363576109</v>
      </c>
      <c r="I20" t="s">
        <v>1220</v>
      </c>
      <c r="J20">
        <v>2359506</v>
      </c>
      <c r="K20" t="s">
        <v>1221</v>
      </c>
      <c r="L20">
        <v>497301</v>
      </c>
      <c r="M20">
        <v>4320</v>
      </c>
      <c r="N20">
        <v>40301010</v>
      </c>
      <c r="O20" t="s">
        <v>2160</v>
      </c>
      <c r="Q20" t="s">
        <v>38</v>
      </c>
      <c r="R20" t="s">
        <v>39</v>
      </c>
      <c r="S20" t="s">
        <v>39</v>
      </c>
      <c r="W20" t="s">
        <v>40</v>
      </c>
      <c r="X20">
        <v>161.94</v>
      </c>
      <c r="Y20">
        <v>1</v>
      </c>
      <c r="Z20">
        <v>208454000</v>
      </c>
      <c r="AA20">
        <v>33757040760</v>
      </c>
      <c r="AB20">
        <v>1</v>
      </c>
      <c r="AC20">
        <v>1</v>
      </c>
      <c r="AF20">
        <v>208454000</v>
      </c>
      <c r="AG20">
        <v>33757040760</v>
      </c>
      <c r="AH20">
        <v>3.9028949621188499E-3</v>
      </c>
    </row>
    <row r="21" spans="1:34" x14ac:dyDescent="0.25">
      <c r="A21" t="s">
        <v>80</v>
      </c>
      <c r="B21" t="s">
        <v>79</v>
      </c>
      <c r="C21" t="s">
        <v>2151</v>
      </c>
      <c r="D21">
        <v>20220601</v>
      </c>
      <c r="E21" t="s">
        <v>346</v>
      </c>
      <c r="F21" t="s">
        <v>347</v>
      </c>
      <c r="G21" t="s">
        <v>348</v>
      </c>
      <c r="I21" t="s">
        <v>349</v>
      </c>
      <c r="J21">
        <v>4056719</v>
      </c>
      <c r="K21" t="s">
        <v>350</v>
      </c>
      <c r="L21" t="s">
        <v>351</v>
      </c>
      <c r="M21">
        <v>800</v>
      </c>
      <c r="N21">
        <v>40301030</v>
      </c>
      <c r="O21" t="s">
        <v>2156</v>
      </c>
      <c r="Q21" t="s">
        <v>51</v>
      </c>
      <c r="R21" t="s">
        <v>52</v>
      </c>
      <c r="S21" t="s">
        <v>52</v>
      </c>
      <c r="W21" t="s">
        <v>37</v>
      </c>
      <c r="X21">
        <v>16.95</v>
      </c>
      <c r="Y21">
        <v>1.0734999999999999</v>
      </c>
      <c r="Z21">
        <v>1581069000</v>
      </c>
      <c r="AA21">
        <v>28768854836.924999</v>
      </c>
      <c r="AB21">
        <v>0.77</v>
      </c>
      <c r="AC21">
        <v>1</v>
      </c>
      <c r="AF21">
        <v>1217423130</v>
      </c>
      <c r="AG21">
        <v>22152018224.432201</v>
      </c>
      <c r="AH21">
        <v>2.56115460308202E-3</v>
      </c>
    </row>
    <row r="22" spans="1:34" x14ac:dyDescent="0.25">
      <c r="A22" t="s">
        <v>80</v>
      </c>
      <c r="B22" t="s">
        <v>79</v>
      </c>
      <c r="C22" t="s">
        <v>2151</v>
      </c>
      <c r="D22">
        <v>20220601</v>
      </c>
      <c r="E22" t="s">
        <v>737</v>
      </c>
      <c r="F22" t="s">
        <v>738</v>
      </c>
      <c r="G22" t="s">
        <v>739</v>
      </c>
      <c r="H22" t="s">
        <v>740</v>
      </c>
      <c r="I22" t="s">
        <v>741</v>
      </c>
      <c r="J22">
        <v>2331430</v>
      </c>
      <c r="K22" t="s">
        <v>742</v>
      </c>
      <c r="L22">
        <v>15705701</v>
      </c>
      <c r="M22">
        <v>40219</v>
      </c>
      <c r="N22">
        <v>40301030</v>
      </c>
      <c r="O22" t="s">
        <v>2154</v>
      </c>
      <c r="Q22" t="s">
        <v>38</v>
      </c>
      <c r="R22" t="s">
        <v>39</v>
      </c>
      <c r="S22" t="s">
        <v>39</v>
      </c>
      <c r="W22" t="s">
        <v>40</v>
      </c>
      <c r="X22">
        <v>176.69</v>
      </c>
      <c r="Y22">
        <v>1</v>
      </c>
      <c r="Z22">
        <v>56977000</v>
      </c>
      <c r="AA22">
        <v>10067266130</v>
      </c>
      <c r="AB22">
        <v>1</v>
      </c>
      <c r="AC22">
        <v>1</v>
      </c>
      <c r="AF22">
        <v>56977000</v>
      </c>
      <c r="AG22">
        <v>10067266130</v>
      </c>
      <c r="AH22">
        <v>1.1639492495931301E-3</v>
      </c>
    </row>
    <row r="23" spans="1:34" x14ac:dyDescent="0.25">
      <c r="A23" t="s">
        <v>80</v>
      </c>
      <c r="B23" t="s">
        <v>79</v>
      </c>
      <c r="C23" t="s">
        <v>2151</v>
      </c>
      <c r="D23">
        <v>20220601</v>
      </c>
      <c r="E23" t="s">
        <v>854</v>
      </c>
      <c r="F23" t="s">
        <v>855</v>
      </c>
      <c r="G23" t="s">
        <v>856</v>
      </c>
      <c r="I23" t="s">
        <v>857</v>
      </c>
      <c r="J23" t="s">
        <v>858</v>
      </c>
      <c r="K23" t="s">
        <v>859</v>
      </c>
      <c r="L23" t="s">
        <v>860</v>
      </c>
      <c r="M23">
        <v>3190</v>
      </c>
      <c r="N23">
        <v>40301030</v>
      </c>
      <c r="O23" t="s">
        <v>2154</v>
      </c>
      <c r="Q23" t="s">
        <v>53</v>
      </c>
      <c r="R23" t="s">
        <v>54</v>
      </c>
      <c r="S23" t="s">
        <v>54</v>
      </c>
      <c r="W23" t="s">
        <v>55</v>
      </c>
      <c r="X23">
        <v>4.3</v>
      </c>
      <c r="Y23">
        <v>1.2602500000000001</v>
      </c>
      <c r="Z23">
        <v>2857745160</v>
      </c>
      <c r="AA23">
        <v>15486335352.927</v>
      </c>
      <c r="AB23">
        <v>1</v>
      </c>
      <c r="AC23">
        <v>1</v>
      </c>
      <c r="AF23">
        <v>2857745160</v>
      </c>
      <c r="AG23">
        <v>15486335352.927</v>
      </c>
      <c r="AH23">
        <v>1.79048692864812E-3</v>
      </c>
    </row>
    <row r="24" spans="1:34" x14ac:dyDescent="0.25">
      <c r="A24" t="s">
        <v>80</v>
      </c>
      <c r="B24" t="s">
        <v>79</v>
      </c>
      <c r="C24" t="s">
        <v>2151</v>
      </c>
      <c r="D24">
        <v>20220601</v>
      </c>
      <c r="E24" t="s">
        <v>593</v>
      </c>
      <c r="F24" t="s">
        <v>594</v>
      </c>
      <c r="G24" t="s">
        <v>595</v>
      </c>
      <c r="I24" t="s">
        <v>596</v>
      </c>
      <c r="J24" t="s">
        <v>597</v>
      </c>
      <c r="K24" t="s">
        <v>598</v>
      </c>
      <c r="L24" t="s">
        <v>599</v>
      </c>
      <c r="M24">
        <v>49072</v>
      </c>
      <c r="N24">
        <v>40203040</v>
      </c>
      <c r="O24" t="s">
        <v>2152</v>
      </c>
      <c r="Q24" t="s">
        <v>32</v>
      </c>
      <c r="R24" t="s">
        <v>33</v>
      </c>
      <c r="S24" t="s">
        <v>33</v>
      </c>
      <c r="W24" t="s">
        <v>34</v>
      </c>
      <c r="X24">
        <v>12.77</v>
      </c>
      <c r="Y24">
        <v>0.21058838394474</v>
      </c>
      <c r="Z24">
        <v>6126000000</v>
      </c>
      <c r="AA24">
        <v>16474122899.380699</v>
      </c>
      <c r="AB24">
        <v>1</v>
      </c>
      <c r="AC24">
        <v>1</v>
      </c>
      <c r="AF24">
        <v>6126000000</v>
      </c>
      <c r="AG24">
        <v>16474122899.380699</v>
      </c>
      <c r="AH24">
        <v>1.90469217152196E-3</v>
      </c>
    </row>
    <row r="25" spans="1:34" x14ac:dyDescent="0.25">
      <c r="A25" t="s">
        <v>80</v>
      </c>
      <c r="B25" t="s">
        <v>79</v>
      </c>
      <c r="C25" t="s">
        <v>2151</v>
      </c>
      <c r="D25">
        <v>20220601</v>
      </c>
      <c r="E25" t="s">
        <v>946</v>
      </c>
      <c r="F25" t="s">
        <v>947</v>
      </c>
      <c r="G25" t="s">
        <v>948</v>
      </c>
      <c r="I25" t="s">
        <v>949</v>
      </c>
      <c r="J25">
        <v>7309681</v>
      </c>
      <c r="K25" t="s">
        <v>950</v>
      </c>
      <c r="L25" t="s">
        <v>951</v>
      </c>
      <c r="M25">
        <v>9109</v>
      </c>
      <c r="N25">
        <v>40101010</v>
      </c>
      <c r="O25" t="s">
        <v>2153</v>
      </c>
      <c r="Q25" t="s">
        <v>35</v>
      </c>
      <c r="R25" t="s">
        <v>36</v>
      </c>
      <c r="S25" t="s">
        <v>36</v>
      </c>
      <c r="W25" t="s">
        <v>37</v>
      </c>
      <c r="X25">
        <v>53.11</v>
      </c>
      <c r="Y25">
        <v>1.0734999999999999</v>
      </c>
      <c r="Z25">
        <v>1234332000</v>
      </c>
      <c r="AA25">
        <v>70373692400.220001</v>
      </c>
      <c r="AB25">
        <v>0.92</v>
      </c>
      <c r="AC25">
        <v>1</v>
      </c>
      <c r="AF25">
        <v>1135585440</v>
      </c>
      <c r="AG25">
        <v>64743797008.2024</v>
      </c>
      <c r="AH25">
        <v>7.4854973505609698E-3</v>
      </c>
    </row>
    <row r="26" spans="1:34" x14ac:dyDescent="0.25">
      <c r="A26" t="s">
        <v>80</v>
      </c>
      <c r="B26" t="s">
        <v>79</v>
      </c>
      <c r="C26" t="s">
        <v>2151</v>
      </c>
      <c r="D26">
        <v>20220601</v>
      </c>
      <c r="E26" t="s">
        <v>291</v>
      </c>
      <c r="F26" t="s">
        <v>292</v>
      </c>
      <c r="G26" t="s">
        <v>293</v>
      </c>
      <c r="I26" t="s">
        <v>294</v>
      </c>
      <c r="J26">
        <v>7124594</v>
      </c>
      <c r="K26" t="s">
        <v>295</v>
      </c>
      <c r="L26" t="s">
        <v>296</v>
      </c>
      <c r="M26">
        <v>2726</v>
      </c>
      <c r="N26">
        <v>40301030</v>
      </c>
      <c r="O26" t="s">
        <v>2156</v>
      </c>
      <c r="Q26" t="s">
        <v>48</v>
      </c>
      <c r="R26" t="s">
        <v>49</v>
      </c>
      <c r="S26" t="s">
        <v>49</v>
      </c>
      <c r="W26" t="s">
        <v>50</v>
      </c>
      <c r="X26">
        <v>163</v>
      </c>
      <c r="Y26">
        <v>1.0421008753647401</v>
      </c>
      <c r="Z26">
        <v>45800000</v>
      </c>
      <c r="AA26">
        <v>7779699874.9479198</v>
      </c>
      <c r="AB26">
        <v>1</v>
      </c>
      <c r="AC26">
        <v>1</v>
      </c>
      <c r="AF26">
        <v>45800000</v>
      </c>
      <c r="AG26">
        <v>7779699874.9479198</v>
      </c>
      <c r="AH26">
        <v>8.9946721528711803E-4</v>
      </c>
    </row>
    <row r="27" spans="1:34" x14ac:dyDescent="0.25">
      <c r="A27" t="s">
        <v>80</v>
      </c>
      <c r="B27" t="s">
        <v>79</v>
      </c>
      <c r="C27" t="s">
        <v>2151</v>
      </c>
      <c r="D27">
        <v>20220601</v>
      </c>
      <c r="E27" t="s">
        <v>124</v>
      </c>
      <c r="F27" t="s">
        <v>125</v>
      </c>
      <c r="G27" t="s">
        <v>126</v>
      </c>
      <c r="H27" t="s">
        <v>127</v>
      </c>
      <c r="I27" t="s">
        <v>128</v>
      </c>
      <c r="J27">
        <v>2082567</v>
      </c>
      <c r="K27" t="s">
        <v>129</v>
      </c>
      <c r="L27">
        <v>6106790</v>
      </c>
      <c r="M27">
        <v>38016</v>
      </c>
      <c r="N27">
        <v>40101010</v>
      </c>
      <c r="O27" t="s">
        <v>2153</v>
      </c>
      <c r="Q27" t="s">
        <v>38</v>
      </c>
      <c r="R27" t="s">
        <v>130</v>
      </c>
      <c r="S27" t="s">
        <v>39</v>
      </c>
      <c r="W27" t="s">
        <v>40</v>
      </c>
      <c r="X27">
        <v>44.91</v>
      </c>
      <c r="Y27">
        <v>1</v>
      </c>
      <c r="Z27">
        <v>113031000</v>
      </c>
      <c r="AA27">
        <v>5076222210</v>
      </c>
      <c r="AB27">
        <v>1</v>
      </c>
      <c r="AC27">
        <v>1</v>
      </c>
      <c r="AF27">
        <v>113031000</v>
      </c>
      <c r="AG27">
        <v>5076222210</v>
      </c>
      <c r="AH27">
        <v>5.8689866303330597E-4</v>
      </c>
    </row>
    <row r="28" spans="1:34" x14ac:dyDescent="0.25">
      <c r="A28" t="s">
        <v>80</v>
      </c>
      <c r="B28" t="s">
        <v>79</v>
      </c>
      <c r="C28" t="s">
        <v>2151</v>
      </c>
      <c r="D28">
        <v>20220601</v>
      </c>
      <c r="E28" t="s">
        <v>668</v>
      </c>
      <c r="F28" t="s">
        <v>669</v>
      </c>
      <c r="G28" t="s">
        <v>670</v>
      </c>
      <c r="I28" t="s">
        <v>671</v>
      </c>
      <c r="J28">
        <v>5501906</v>
      </c>
      <c r="K28" t="s">
        <v>672</v>
      </c>
      <c r="L28" t="s">
        <v>673</v>
      </c>
      <c r="M28">
        <v>2583</v>
      </c>
      <c r="N28">
        <v>40101010</v>
      </c>
      <c r="O28" t="s">
        <v>2153</v>
      </c>
      <c r="Q28" t="s">
        <v>59</v>
      </c>
      <c r="R28" t="s">
        <v>60</v>
      </c>
      <c r="S28" t="s">
        <v>60</v>
      </c>
      <c r="W28" t="s">
        <v>37</v>
      </c>
      <c r="X28">
        <v>5.0789999999999997</v>
      </c>
      <c r="Y28">
        <v>1.0734999999999999</v>
      </c>
      <c r="Z28">
        <v>6667887000</v>
      </c>
      <c r="AA28">
        <v>36355363631.365501</v>
      </c>
      <c r="AB28">
        <v>1</v>
      </c>
      <c r="AC28">
        <v>1</v>
      </c>
      <c r="AF28">
        <v>6667887000</v>
      </c>
      <c r="AG28">
        <v>36355363631.365501</v>
      </c>
      <c r="AH28">
        <v>4.2033058102352201E-3</v>
      </c>
    </row>
    <row r="29" spans="1:34" x14ac:dyDescent="0.25">
      <c r="A29" t="s">
        <v>80</v>
      </c>
      <c r="B29" t="s">
        <v>79</v>
      </c>
      <c r="C29" t="s">
        <v>2151</v>
      </c>
      <c r="D29">
        <v>20220601</v>
      </c>
      <c r="E29" t="s">
        <v>214</v>
      </c>
      <c r="F29" t="s">
        <v>215</v>
      </c>
      <c r="G29" t="s">
        <v>216</v>
      </c>
      <c r="H29">
        <v>59460303</v>
      </c>
      <c r="I29" t="s">
        <v>217</v>
      </c>
      <c r="J29" t="s">
        <v>218</v>
      </c>
      <c r="K29" t="s">
        <v>219</v>
      </c>
      <c r="L29">
        <v>3045290</v>
      </c>
      <c r="M29">
        <v>37995</v>
      </c>
      <c r="N29">
        <v>40101010</v>
      </c>
      <c r="O29" t="s">
        <v>2153</v>
      </c>
      <c r="Q29" t="s">
        <v>38</v>
      </c>
      <c r="R29" t="s">
        <v>33</v>
      </c>
      <c r="S29" t="s">
        <v>39</v>
      </c>
      <c r="W29" t="s">
        <v>40</v>
      </c>
      <c r="X29">
        <v>4.25</v>
      </c>
      <c r="Y29">
        <v>1</v>
      </c>
      <c r="Z29">
        <v>5333350000</v>
      </c>
      <c r="AA29">
        <v>22666737500</v>
      </c>
      <c r="AB29">
        <v>1</v>
      </c>
      <c r="AC29">
        <v>1</v>
      </c>
      <c r="AF29">
        <v>5333350000</v>
      </c>
      <c r="AG29">
        <v>22666737500</v>
      </c>
      <c r="AH29">
        <v>2.6206650110529501E-3</v>
      </c>
    </row>
    <row r="30" spans="1:34" x14ac:dyDescent="0.25">
      <c r="A30" t="s">
        <v>80</v>
      </c>
      <c r="B30" t="s">
        <v>79</v>
      </c>
      <c r="C30" t="s">
        <v>2151</v>
      </c>
      <c r="D30">
        <v>20220601</v>
      </c>
      <c r="E30" t="s">
        <v>226</v>
      </c>
      <c r="F30" t="s">
        <v>227</v>
      </c>
      <c r="G30" t="s">
        <v>228</v>
      </c>
      <c r="H30" t="s">
        <v>229</v>
      </c>
      <c r="I30" t="s">
        <v>230</v>
      </c>
      <c r="J30">
        <v>2136646</v>
      </c>
      <c r="K30" t="s">
        <v>231</v>
      </c>
      <c r="L30">
        <v>3021890</v>
      </c>
      <c r="M30">
        <v>38013</v>
      </c>
      <c r="N30">
        <v>40101010</v>
      </c>
      <c r="O30" t="s">
        <v>2153</v>
      </c>
      <c r="Q30" t="s">
        <v>38</v>
      </c>
      <c r="R30" t="s">
        <v>137</v>
      </c>
      <c r="S30" t="s">
        <v>39</v>
      </c>
      <c r="W30" t="s">
        <v>40</v>
      </c>
      <c r="X30">
        <v>19.89</v>
      </c>
      <c r="Y30">
        <v>1</v>
      </c>
      <c r="Z30">
        <v>471115000</v>
      </c>
      <c r="AA30">
        <v>9370477350</v>
      </c>
      <c r="AB30">
        <v>0.33</v>
      </c>
      <c r="AC30">
        <v>1</v>
      </c>
      <c r="AF30">
        <v>155467950</v>
      </c>
      <c r="AG30">
        <v>3092257525.5</v>
      </c>
      <c r="AH30">
        <v>3.5751819608988898E-4</v>
      </c>
    </row>
    <row r="31" spans="1:34" x14ac:dyDescent="0.25">
      <c r="A31" t="s">
        <v>80</v>
      </c>
      <c r="B31" t="s">
        <v>79</v>
      </c>
      <c r="C31" t="s">
        <v>2151</v>
      </c>
      <c r="D31">
        <v>20220601</v>
      </c>
      <c r="E31" t="s">
        <v>718</v>
      </c>
      <c r="F31" t="s">
        <v>719</v>
      </c>
      <c r="G31" t="s">
        <v>720</v>
      </c>
      <c r="I31" t="s">
        <v>721</v>
      </c>
      <c r="J31">
        <v>5705946</v>
      </c>
      <c r="K31" t="s">
        <v>722</v>
      </c>
      <c r="L31" t="s">
        <v>723</v>
      </c>
      <c r="M31">
        <v>2576</v>
      </c>
      <c r="N31">
        <v>40101010</v>
      </c>
      <c r="O31" t="s">
        <v>2153</v>
      </c>
      <c r="Q31" t="s">
        <v>59</v>
      </c>
      <c r="R31" t="s">
        <v>60</v>
      </c>
      <c r="S31" t="s">
        <v>60</v>
      </c>
      <c r="W31" t="s">
        <v>37</v>
      </c>
      <c r="X31">
        <v>3.0145</v>
      </c>
      <c r="Y31">
        <v>1.0734999999999999</v>
      </c>
      <c r="Z31">
        <v>17340641000</v>
      </c>
      <c r="AA31">
        <v>56115454423.145699</v>
      </c>
      <c r="AB31">
        <v>1</v>
      </c>
      <c r="AC31">
        <v>1</v>
      </c>
      <c r="AF31">
        <v>17340641000</v>
      </c>
      <c r="AG31">
        <v>56115454423.145699</v>
      </c>
      <c r="AH31">
        <v>6.4879124305416598E-3</v>
      </c>
    </row>
    <row r="32" spans="1:34" x14ac:dyDescent="0.25">
      <c r="A32" t="s">
        <v>80</v>
      </c>
      <c r="B32" t="s">
        <v>79</v>
      </c>
      <c r="C32" t="s">
        <v>2151</v>
      </c>
      <c r="D32">
        <v>20220601</v>
      </c>
      <c r="E32" t="s">
        <v>131</v>
      </c>
      <c r="F32" t="s">
        <v>132</v>
      </c>
      <c r="G32" t="s">
        <v>133</v>
      </c>
      <c r="I32" t="s">
        <v>134</v>
      </c>
      <c r="J32">
        <v>2100845</v>
      </c>
      <c r="K32" t="s">
        <v>136</v>
      </c>
      <c r="L32" t="s">
        <v>138</v>
      </c>
      <c r="M32">
        <v>36141</v>
      </c>
      <c r="N32">
        <v>40101010</v>
      </c>
      <c r="O32" t="s">
        <v>2153</v>
      </c>
      <c r="Q32" t="s">
        <v>135</v>
      </c>
      <c r="R32" t="s">
        <v>137</v>
      </c>
      <c r="S32" t="s">
        <v>137</v>
      </c>
      <c r="W32" t="s">
        <v>139</v>
      </c>
      <c r="X32">
        <v>85.74</v>
      </c>
      <c r="Y32">
        <v>1.2129298320099999E-3</v>
      </c>
      <c r="Z32">
        <v>101017081000</v>
      </c>
      <c r="AA32">
        <v>10505433349.439699</v>
      </c>
      <c r="AB32">
        <v>0.43</v>
      </c>
      <c r="AC32">
        <v>1</v>
      </c>
      <c r="AF32">
        <v>43437344830</v>
      </c>
      <c r="AG32">
        <v>4517336340.2590799</v>
      </c>
      <c r="AH32">
        <v>5.2228183654903901E-4</v>
      </c>
    </row>
    <row r="33" spans="1:34" x14ac:dyDescent="0.25">
      <c r="A33" t="s">
        <v>80</v>
      </c>
      <c r="B33" t="s">
        <v>79</v>
      </c>
      <c r="C33" t="s">
        <v>2151</v>
      </c>
      <c r="D33">
        <v>20220601</v>
      </c>
      <c r="E33" t="s">
        <v>90</v>
      </c>
      <c r="F33" t="s">
        <v>91</v>
      </c>
      <c r="G33" t="s">
        <v>92</v>
      </c>
      <c r="I33" t="s">
        <v>93</v>
      </c>
      <c r="J33">
        <v>2328595</v>
      </c>
      <c r="K33" t="s">
        <v>94</v>
      </c>
      <c r="L33" t="s">
        <v>95</v>
      </c>
      <c r="M33">
        <v>6123</v>
      </c>
      <c r="N33">
        <v>40101010</v>
      </c>
      <c r="O33" t="s">
        <v>2153</v>
      </c>
      <c r="Q33" t="s">
        <v>32</v>
      </c>
      <c r="R33" t="s">
        <v>33</v>
      </c>
      <c r="S33" t="s">
        <v>33</v>
      </c>
      <c r="W33" t="s">
        <v>34</v>
      </c>
      <c r="X33">
        <v>36.619999999999997</v>
      </c>
      <c r="Y33">
        <v>0.21058838394474</v>
      </c>
      <c r="Z33">
        <v>2865417000</v>
      </c>
      <c r="AA33">
        <v>22097369864.801998</v>
      </c>
      <c r="AB33">
        <v>0.5</v>
      </c>
      <c r="AC33">
        <v>1</v>
      </c>
      <c r="AF33">
        <v>1432708500</v>
      </c>
      <c r="AG33">
        <v>11048684932.400999</v>
      </c>
      <c r="AH33">
        <v>1.2774181560311099E-3</v>
      </c>
    </row>
    <row r="34" spans="1:34" x14ac:dyDescent="0.25">
      <c r="A34" t="s">
        <v>80</v>
      </c>
      <c r="B34" t="s">
        <v>79</v>
      </c>
      <c r="C34" t="s">
        <v>2151</v>
      </c>
      <c r="D34">
        <v>20220601</v>
      </c>
      <c r="E34" t="s">
        <v>767</v>
      </c>
      <c r="F34" t="s">
        <v>768</v>
      </c>
      <c r="G34" t="s">
        <v>769</v>
      </c>
      <c r="H34">
        <v>60505104</v>
      </c>
      <c r="I34" t="s">
        <v>770</v>
      </c>
      <c r="J34">
        <v>2295677</v>
      </c>
      <c r="K34" t="s">
        <v>771</v>
      </c>
      <c r="L34">
        <v>764701</v>
      </c>
      <c r="M34">
        <v>6047</v>
      </c>
      <c r="N34">
        <v>40101010</v>
      </c>
      <c r="O34" t="s">
        <v>2153</v>
      </c>
      <c r="Q34" t="s">
        <v>38</v>
      </c>
      <c r="R34" t="s">
        <v>39</v>
      </c>
      <c r="S34" t="s">
        <v>39</v>
      </c>
      <c r="W34" t="s">
        <v>40</v>
      </c>
      <c r="X34">
        <v>37.200000000000003</v>
      </c>
      <c r="Y34">
        <v>1</v>
      </c>
      <c r="Z34">
        <v>8077800000</v>
      </c>
      <c r="AA34">
        <v>300494160000</v>
      </c>
      <c r="AB34">
        <v>0.88</v>
      </c>
      <c r="AC34">
        <v>1</v>
      </c>
      <c r="AF34">
        <v>7108464000</v>
      </c>
      <c r="AG34">
        <v>264434860800</v>
      </c>
      <c r="AH34">
        <v>3.0573221549912901E-2</v>
      </c>
    </row>
    <row r="35" spans="1:34" x14ac:dyDescent="0.25">
      <c r="A35" t="s">
        <v>80</v>
      </c>
      <c r="B35" t="s">
        <v>79</v>
      </c>
      <c r="C35" t="s">
        <v>2151</v>
      </c>
      <c r="D35">
        <v>20220601</v>
      </c>
      <c r="E35" t="s">
        <v>694</v>
      </c>
      <c r="F35" t="s">
        <v>695</v>
      </c>
      <c r="G35" t="s">
        <v>696</v>
      </c>
      <c r="I35" t="s">
        <v>697</v>
      </c>
      <c r="J35" t="s">
        <v>698</v>
      </c>
      <c r="K35">
        <v>3988</v>
      </c>
      <c r="L35" t="s">
        <v>699</v>
      </c>
      <c r="M35">
        <v>43478</v>
      </c>
      <c r="N35">
        <v>40101010</v>
      </c>
      <c r="O35" t="s">
        <v>2153</v>
      </c>
      <c r="Q35" t="s">
        <v>70</v>
      </c>
      <c r="R35" t="s">
        <v>250</v>
      </c>
      <c r="S35" t="s">
        <v>71</v>
      </c>
      <c r="W35" t="s">
        <v>72</v>
      </c>
      <c r="X35">
        <v>3.15</v>
      </c>
      <c r="Y35">
        <v>0.12743317722768999</v>
      </c>
      <c r="Z35">
        <v>83622276000</v>
      </c>
      <c r="AA35">
        <v>33567194800.726002</v>
      </c>
      <c r="AB35">
        <v>0.92</v>
      </c>
      <c r="AC35">
        <v>1</v>
      </c>
      <c r="AF35">
        <v>76932493920</v>
      </c>
      <c r="AG35">
        <v>30881819216.6679</v>
      </c>
      <c r="AH35">
        <v>3.5704698613456998E-3</v>
      </c>
    </row>
    <row r="36" spans="1:34" x14ac:dyDescent="0.25">
      <c r="A36" t="s">
        <v>80</v>
      </c>
      <c r="B36" t="s">
        <v>79</v>
      </c>
      <c r="C36" t="s">
        <v>2151</v>
      </c>
      <c r="D36">
        <v>20220601</v>
      </c>
      <c r="E36" t="s">
        <v>325</v>
      </c>
      <c r="F36" t="s">
        <v>326</v>
      </c>
      <c r="G36" t="s">
        <v>327</v>
      </c>
      <c r="H36">
        <v>63671101</v>
      </c>
      <c r="I36" t="s">
        <v>328</v>
      </c>
      <c r="J36">
        <v>2076009</v>
      </c>
      <c r="K36" t="s">
        <v>329</v>
      </c>
      <c r="L36" t="s">
        <v>330</v>
      </c>
      <c r="M36">
        <v>3633</v>
      </c>
      <c r="N36">
        <v>40101010</v>
      </c>
      <c r="O36" t="s">
        <v>2153</v>
      </c>
      <c r="Q36" t="s">
        <v>56</v>
      </c>
      <c r="R36" t="s">
        <v>57</v>
      </c>
      <c r="S36" t="s">
        <v>57</v>
      </c>
      <c r="W36" t="s">
        <v>58</v>
      </c>
      <c r="X36">
        <v>137.59</v>
      </c>
      <c r="Y36">
        <v>0.79042010828755005</v>
      </c>
      <c r="Z36">
        <v>666580000</v>
      </c>
      <c r="AA36">
        <v>72493176461.288696</v>
      </c>
      <c r="AB36">
        <v>1</v>
      </c>
      <c r="AC36">
        <v>1</v>
      </c>
      <c r="AF36">
        <v>666580000</v>
      </c>
      <c r="AG36">
        <v>72493176461.288696</v>
      </c>
      <c r="AH36">
        <v>8.3814590031841604E-3</v>
      </c>
    </row>
    <row r="37" spans="1:34" x14ac:dyDescent="0.25">
      <c r="A37" t="s">
        <v>80</v>
      </c>
      <c r="B37" t="s">
        <v>79</v>
      </c>
      <c r="C37" t="s">
        <v>2151</v>
      </c>
      <c r="D37">
        <v>20220601</v>
      </c>
      <c r="E37" t="s">
        <v>785</v>
      </c>
      <c r="F37" t="s">
        <v>786</v>
      </c>
      <c r="G37" t="s">
        <v>787</v>
      </c>
      <c r="H37">
        <v>64149107</v>
      </c>
      <c r="I37" t="s">
        <v>788</v>
      </c>
      <c r="J37">
        <v>2076281</v>
      </c>
      <c r="K37" t="s">
        <v>789</v>
      </c>
      <c r="L37" t="s">
        <v>790</v>
      </c>
      <c r="M37">
        <v>3632</v>
      </c>
      <c r="N37">
        <v>40101010</v>
      </c>
      <c r="O37" t="s">
        <v>2153</v>
      </c>
      <c r="Q37" t="s">
        <v>56</v>
      </c>
      <c r="R37" t="s">
        <v>57</v>
      </c>
      <c r="S37" t="s">
        <v>57</v>
      </c>
      <c r="W37" t="s">
        <v>58</v>
      </c>
      <c r="X37">
        <v>85.78</v>
      </c>
      <c r="Y37">
        <v>0.79042010828755005</v>
      </c>
      <c r="Z37">
        <v>1204394000</v>
      </c>
      <c r="AA37">
        <v>81660607295.576996</v>
      </c>
      <c r="AB37">
        <v>1</v>
      </c>
      <c r="AC37">
        <v>1</v>
      </c>
      <c r="AF37">
        <v>1204394000</v>
      </c>
      <c r="AG37">
        <v>81660607295.576996</v>
      </c>
      <c r="AH37">
        <v>9.4413718039861108E-3</v>
      </c>
    </row>
    <row r="38" spans="1:34" x14ac:dyDescent="0.25">
      <c r="A38" t="s">
        <v>80</v>
      </c>
      <c r="B38" t="s">
        <v>79</v>
      </c>
      <c r="C38" t="s">
        <v>2151</v>
      </c>
      <c r="D38">
        <v>20220601</v>
      </c>
      <c r="E38" t="s">
        <v>488</v>
      </c>
      <c r="F38" t="s">
        <v>489</v>
      </c>
      <c r="G38" t="s">
        <v>490</v>
      </c>
      <c r="I38" t="s">
        <v>491</v>
      </c>
      <c r="J38">
        <v>3134865</v>
      </c>
      <c r="K38" t="s">
        <v>492</v>
      </c>
      <c r="L38" t="s">
        <v>493</v>
      </c>
      <c r="M38">
        <v>2950</v>
      </c>
      <c r="N38">
        <v>40101010</v>
      </c>
      <c r="O38" t="s">
        <v>2153</v>
      </c>
      <c r="Q38" t="s">
        <v>53</v>
      </c>
      <c r="R38" t="s">
        <v>54</v>
      </c>
      <c r="S38" t="s">
        <v>54</v>
      </c>
      <c r="W38" t="s">
        <v>55</v>
      </c>
      <c r="X38">
        <v>1.6906000000000001</v>
      </c>
      <c r="Y38">
        <v>1.2602500000000001</v>
      </c>
      <c r="Z38">
        <v>16955456000</v>
      </c>
      <c r="AA38">
        <v>36124932554.614403</v>
      </c>
      <c r="AB38">
        <v>0.94</v>
      </c>
      <c r="AC38">
        <v>1</v>
      </c>
      <c r="AF38">
        <v>15938128640</v>
      </c>
      <c r="AG38">
        <v>33957436601.337502</v>
      </c>
      <c r="AH38">
        <v>3.9260641707336199E-3</v>
      </c>
    </row>
    <row r="39" spans="1:34" x14ac:dyDescent="0.25">
      <c r="A39" t="s">
        <v>80</v>
      </c>
      <c r="B39" t="s">
        <v>79</v>
      </c>
      <c r="C39" t="s">
        <v>2151</v>
      </c>
      <c r="D39">
        <v>20220601</v>
      </c>
      <c r="E39" t="s">
        <v>1097</v>
      </c>
      <c r="F39" t="s">
        <v>1098</v>
      </c>
      <c r="G39" t="s">
        <v>1099</v>
      </c>
      <c r="H39">
        <v>84670702</v>
      </c>
      <c r="I39" t="s">
        <v>1100</v>
      </c>
      <c r="J39">
        <v>2073390</v>
      </c>
      <c r="K39" t="s">
        <v>1101</v>
      </c>
      <c r="L39">
        <v>217602</v>
      </c>
      <c r="M39">
        <v>19825</v>
      </c>
      <c r="N39">
        <v>40201030</v>
      </c>
      <c r="O39" t="s">
        <v>2161</v>
      </c>
      <c r="Q39" t="s">
        <v>38</v>
      </c>
      <c r="R39" t="s">
        <v>39</v>
      </c>
      <c r="S39" t="s">
        <v>39</v>
      </c>
      <c r="W39" t="s">
        <v>40</v>
      </c>
      <c r="X39">
        <v>315.98</v>
      </c>
      <c r="Y39">
        <v>1</v>
      </c>
      <c r="Z39">
        <v>2233384000</v>
      </c>
      <c r="AA39">
        <v>705704676320</v>
      </c>
      <c r="AB39">
        <v>0.82</v>
      </c>
      <c r="AC39">
        <v>1</v>
      </c>
      <c r="AF39">
        <v>1831374880</v>
      </c>
      <c r="AG39">
        <v>578677834582.40002</v>
      </c>
      <c r="AH39">
        <v>6.6905118293357602E-2</v>
      </c>
    </row>
    <row r="40" spans="1:34" x14ac:dyDescent="0.25">
      <c r="A40" t="s">
        <v>80</v>
      </c>
      <c r="B40" t="s">
        <v>79</v>
      </c>
      <c r="C40" t="s">
        <v>2151</v>
      </c>
      <c r="D40">
        <v>20220601</v>
      </c>
      <c r="E40" t="s">
        <v>1258</v>
      </c>
      <c r="F40" t="s">
        <v>1259</v>
      </c>
      <c r="G40" t="s">
        <v>1260</v>
      </c>
      <c r="H40" t="s">
        <v>1261</v>
      </c>
      <c r="I40" t="s">
        <v>1262</v>
      </c>
      <c r="J40">
        <v>2494504</v>
      </c>
      <c r="K40" t="s">
        <v>1263</v>
      </c>
      <c r="L40">
        <v>12443401</v>
      </c>
      <c r="M40">
        <v>29336</v>
      </c>
      <c r="N40">
        <v>40203010</v>
      </c>
      <c r="O40" t="s">
        <v>2157</v>
      </c>
      <c r="Q40" t="s">
        <v>38</v>
      </c>
      <c r="R40" t="s">
        <v>39</v>
      </c>
      <c r="S40" t="s">
        <v>39</v>
      </c>
      <c r="W40" t="s">
        <v>40</v>
      </c>
      <c r="X40">
        <v>669.08</v>
      </c>
      <c r="Y40">
        <v>1</v>
      </c>
      <c r="Z40">
        <v>151685000</v>
      </c>
      <c r="AA40">
        <v>101489399800</v>
      </c>
      <c r="AB40">
        <v>0.94</v>
      </c>
      <c r="AC40">
        <v>1</v>
      </c>
      <c r="AF40">
        <v>142583900</v>
      </c>
      <c r="AG40">
        <v>95400035812</v>
      </c>
      <c r="AH40">
        <v>1.10298862333279E-2</v>
      </c>
    </row>
    <row r="41" spans="1:34" x14ac:dyDescent="0.25">
      <c r="A41" t="s">
        <v>80</v>
      </c>
      <c r="B41" t="s">
        <v>79</v>
      </c>
      <c r="C41" t="s">
        <v>2151</v>
      </c>
      <c r="D41">
        <v>20220601</v>
      </c>
      <c r="E41" t="s">
        <v>1018</v>
      </c>
      <c r="F41" t="s">
        <v>1019</v>
      </c>
      <c r="G41" t="s">
        <v>1020</v>
      </c>
      <c r="H41">
        <v>112585104</v>
      </c>
      <c r="I41" t="s">
        <v>1021</v>
      </c>
      <c r="J41">
        <v>2092599</v>
      </c>
      <c r="K41" t="s">
        <v>1022</v>
      </c>
      <c r="L41" t="s">
        <v>1023</v>
      </c>
      <c r="M41">
        <v>3542</v>
      </c>
      <c r="N41">
        <v>40203010</v>
      </c>
      <c r="O41" t="s">
        <v>2157</v>
      </c>
      <c r="Q41" t="s">
        <v>56</v>
      </c>
      <c r="R41" t="s">
        <v>57</v>
      </c>
      <c r="S41" t="s">
        <v>57</v>
      </c>
      <c r="W41" t="s">
        <v>58</v>
      </c>
      <c r="X41">
        <v>63.96</v>
      </c>
      <c r="Y41">
        <v>0.79042010828755005</v>
      </c>
      <c r="Z41">
        <v>1640337000</v>
      </c>
      <c r="AA41">
        <v>82927680132.789993</v>
      </c>
      <c r="AB41">
        <v>0.89</v>
      </c>
      <c r="AC41">
        <v>1</v>
      </c>
      <c r="AF41">
        <v>1459899930</v>
      </c>
      <c r="AG41">
        <v>73805635318.183105</v>
      </c>
      <c r="AH41">
        <v>8.5332018380191201E-3</v>
      </c>
    </row>
    <row r="42" spans="1:34" x14ac:dyDescent="0.25">
      <c r="A42" t="s">
        <v>80</v>
      </c>
      <c r="B42" t="s">
        <v>79</v>
      </c>
      <c r="C42" t="s">
        <v>2151</v>
      </c>
      <c r="D42">
        <v>20220601</v>
      </c>
      <c r="E42" t="s">
        <v>403</v>
      </c>
      <c r="F42" t="s">
        <v>404</v>
      </c>
      <c r="G42" t="s">
        <v>405</v>
      </c>
      <c r="H42">
        <v>115236101</v>
      </c>
      <c r="I42" t="s">
        <v>406</v>
      </c>
      <c r="J42">
        <v>2692687</v>
      </c>
      <c r="K42" t="s">
        <v>407</v>
      </c>
      <c r="L42">
        <v>1541701</v>
      </c>
      <c r="M42">
        <v>10258</v>
      </c>
      <c r="N42">
        <v>40301010</v>
      </c>
      <c r="O42" t="s">
        <v>2160</v>
      </c>
      <c r="Q42" t="s">
        <v>38</v>
      </c>
      <c r="R42" t="s">
        <v>39</v>
      </c>
      <c r="S42" t="s">
        <v>39</v>
      </c>
      <c r="W42" t="s">
        <v>40</v>
      </c>
      <c r="X42">
        <v>59.37</v>
      </c>
      <c r="Y42">
        <v>1</v>
      </c>
      <c r="Z42">
        <v>282496000</v>
      </c>
      <c r="AA42">
        <v>16771787520</v>
      </c>
      <c r="AB42">
        <v>0.83</v>
      </c>
      <c r="AC42">
        <v>1</v>
      </c>
      <c r="AF42">
        <v>234471680</v>
      </c>
      <c r="AG42">
        <v>13920583641.6</v>
      </c>
      <c r="AH42">
        <v>1.60945907998349E-3</v>
      </c>
    </row>
    <row r="43" spans="1:34" x14ac:dyDescent="0.25">
      <c r="A43" t="s">
        <v>80</v>
      </c>
      <c r="B43" t="s">
        <v>79</v>
      </c>
      <c r="C43" t="s">
        <v>2151</v>
      </c>
      <c r="D43">
        <v>20220601</v>
      </c>
      <c r="E43" t="s">
        <v>1228</v>
      </c>
      <c r="F43" t="s">
        <v>1229</v>
      </c>
      <c r="G43" t="s">
        <v>1230</v>
      </c>
      <c r="H43" t="s">
        <v>1231</v>
      </c>
      <c r="I43" t="s">
        <v>1232</v>
      </c>
      <c r="J43">
        <v>2965839</v>
      </c>
      <c r="K43" t="s">
        <v>1233</v>
      </c>
      <c r="L43">
        <v>14907001</v>
      </c>
      <c r="M43">
        <v>37820</v>
      </c>
      <c r="N43">
        <v>40203040</v>
      </c>
      <c r="O43" t="s">
        <v>2155</v>
      </c>
      <c r="Q43" t="s">
        <v>69</v>
      </c>
      <c r="R43" t="s">
        <v>39</v>
      </c>
      <c r="S43" t="s">
        <v>39</v>
      </c>
      <c r="W43" t="s">
        <v>40</v>
      </c>
      <c r="X43">
        <v>198.83</v>
      </c>
      <c r="Y43">
        <v>1</v>
      </c>
      <c r="Z43">
        <v>359396000</v>
      </c>
      <c r="AA43">
        <v>71458706680</v>
      </c>
      <c r="AB43">
        <v>1</v>
      </c>
      <c r="AC43">
        <v>1</v>
      </c>
      <c r="AF43">
        <v>359396000</v>
      </c>
      <c r="AG43">
        <v>71458706680</v>
      </c>
      <c r="AH43">
        <v>8.2618564904354697E-3</v>
      </c>
    </row>
    <row r="44" spans="1:34" x14ac:dyDescent="0.25">
      <c r="A44" t="s">
        <v>80</v>
      </c>
      <c r="B44" t="s">
        <v>79</v>
      </c>
      <c r="C44" t="s">
        <v>2151</v>
      </c>
      <c r="D44">
        <v>20220601</v>
      </c>
      <c r="E44" t="s">
        <v>1247</v>
      </c>
      <c r="F44" t="s">
        <v>1248</v>
      </c>
      <c r="G44" t="s">
        <v>1249</v>
      </c>
      <c r="I44" t="s">
        <v>1250</v>
      </c>
      <c r="J44">
        <v>6527666</v>
      </c>
      <c r="K44">
        <v>2891</v>
      </c>
      <c r="L44" t="s">
        <v>1251</v>
      </c>
      <c r="M44">
        <v>10781</v>
      </c>
      <c r="N44">
        <v>40101010</v>
      </c>
      <c r="O44" t="s">
        <v>2153</v>
      </c>
      <c r="Q44" t="s">
        <v>795</v>
      </c>
      <c r="R44" t="s">
        <v>796</v>
      </c>
      <c r="S44" t="s">
        <v>796</v>
      </c>
      <c r="W44" t="s">
        <v>798</v>
      </c>
      <c r="X44">
        <v>27.15</v>
      </c>
      <c r="Y44">
        <v>3.4441191665229999E-2</v>
      </c>
      <c r="Z44">
        <v>19496990000</v>
      </c>
      <c r="AA44">
        <v>18231213311.519699</v>
      </c>
      <c r="AB44">
        <v>1</v>
      </c>
      <c r="AC44">
        <v>1</v>
      </c>
      <c r="AF44">
        <v>19496990000</v>
      </c>
      <c r="AG44">
        <v>18231213311.519699</v>
      </c>
      <c r="AH44">
        <v>2.1078420674586502E-3</v>
      </c>
    </row>
    <row r="45" spans="1:34" x14ac:dyDescent="0.25">
      <c r="A45" t="s">
        <v>80</v>
      </c>
      <c r="B45" t="s">
        <v>79</v>
      </c>
      <c r="C45" t="s">
        <v>2151</v>
      </c>
      <c r="D45">
        <v>20220601</v>
      </c>
      <c r="E45" t="s">
        <v>867</v>
      </c>
      <c r="F45" t="s">
        <v>868</v>
      </c>
      <c r="G45" t="s">
        <v>869</v>
      </c>
      <c r="I45" t="s">
        <v>870</v>
      </c>
      <c r="J45" t="s">
        <v>871</v>
      </c>
      <c r="K45" t="s">
        <v>872</v>
      </c>
      <c r="L45" t="s">
        <v>873</v>
      </c>
      <c r="M45">
        <v>48019</v>
      </c>
      <c r="N45">
        <v>40101010</v>
      </c>
      <c r="O45" t="s">
        <v>2153</v>
      </c>
      <c r="Q45" t="s">
        <v>59</v>
      </c>
      <c r="R45" t="s">
        <v>60</v>
      </c>
      <c r="S45" t="s">
        <v>60</v>
      </c>
      <c r="W45" t="s">
        <v>37</v>
      </c>
      <c r="X45">
        <v>3.3679999999999999</v>
      </c>
      <c r="Y45">
        <v>1.0734999999999999</v>
      </c>
      <c r="Z45">
        <v>8060647000</v>
      </c>
      <c r="AA45">
        <v>29143656139.556</v>
      </c>
      <c r="AB45">
        <v>0.54</v>
      </c>
      <c r="AC45">
        <v>1</v>
      </c>
      <c r="AF45">
        <v>4352749380</v>
      </c>
      <c r="AG45">
        <v>15737574315.360201</v>
      </c>
      <c r="AH45">
        <v>1.8195344772096199E-3</v>
      </c>
    </row>
    <row r="46" spans="1:34" x14ac:dyDescent="0.25">
      <c r="A46" t="s">
        <v>80</v>
      </c>
      <c r="B46" t="s">
        <v>79</v>
      </c>
      <c r="C46" t="s">
        <v>2151</v>
      </c>
      <c r="D46">
        <v>20220601</v>
      </c>
      <c r="E46" t="s">
        <v>352</v>
      </c>
      <c r="F46" t="s">
        <v>353</v>
      </c>
      <c r="G46" t="s">
        <v>354</v>
      </c>
      <c r="H46">
        <v>136069101</v>
      </c>
      <c r="I46" t="s">
        <v>355</v>
      </c>
      <c r="J46">
        <v>2170525</v>
      </c>
      <c r="K46" t="s">
        <v>356</v>
      </c>
      <c r="L46" t="s">
        <v>357</v>
      </c>
      <c r="M46">
        <v>3640</v>
      </c>
      <c r="N46">
        <v>40101010</v>
      </c>
      <c r="O46" t="s">
        <v>2153</v>
      </c>
      <c r="Q46" t="s">
        <v>56</v>
      </c>
      <c r="R46" t="s">
        <v>57</v>
      </c>
      <c r="S46" t="s">
        <v>57</v>
      </c>
      <c r="W46" t="s">
        <v>58</v>
      </c>
      <c r="X46">
        <v>69.58</v>
      </c>
      <c r="Y46">
        <v>0.79042010828755005</v>
      </c>
      <c r="Z46">
        <v>901508000</v>
      </c>
      <c r="AA46">
        <v>49580624147.334</v>
      </c>
      <c r="AB46">
        <v>1</v>
      </c>
      <c r="AC46">
        <v>1</v>
      </c>
      <c r="AF46">
        <v>901508000</v>
      </c>
      <c r="AG46">
        <v>49580624147.334</v>
      </c>
      <c r="AH46">
        <v>5.7323735684981303E-3</v>
      </c>
    </row>
    <row r="47" spans="1:34" x14ac:dyDescent="0.25">
      <c r="A47" t="s">
        <v>80</v>
      </c>
      <c r="B47" t="s">
        <v>79</v>
      </c>
      <c r="C47" t="s">
        <v>2151</v>
      </c>
      <c r="D47">
        <v>20220601</v>
      </c>
      <c r="E47" t="s">
        <v>202</v>
      </c>
      <c r="F47" t="s">
        <v>203</v>
      </c>
      <c r="G47" t="s">
        <v>204</v>
      </c>
      <c r="H47" t="s">
        <v>205</v>
      </c>
      <c r="I47" t="s">
        <v>206</v>
      </c>
      <c r="J47">
        <v>2654461</v>
      </c>
      <c r="K47" t="s">
        <v>207</v>
      </c>
      <c r="L47">
        <v>3099001</v>
      </c>
      <c r="M47">
        <v>11468</v>
      </c>
      <c r="N47">
        <v>40202010</v>
      </c>
      <c r="O47" t="s">
        <v>2159</v>
      </c>
      <c r="Q47" t="s">
        <v>38</v>
      </c>
      <c r="R47" t="s">
        <v>39</v>
      </c>
      <c r="S47" t="s">
        <v>39</v>
      </c>
      <c r="W47" t="s">
        <v>40</v>
      </c>
      <c r="X47">
        <v>127.86</v>
      </c>
      <c r="Y47">
        <v>1</v>
      </c>
      <c r="Z47">
        <v>413900000</v>
      </c>
      <c r="AA47">
        <v>52921254000</v>
      </c>
      <c r="AB47">
        <v>1</v>
      </c>
      <c r="AC47">
        <v>1</v>
      </c>
      <c r="AF47">
        <v>413900000</v>
      </c>
      <c r="AG47">
        <v>52921254000</v>
      </c>
      <c r="AH47">
        <v>6.11860788077006E-3</v>
      </c>
    </row>
    <row r="48" spans="1:34" x14ac:dyDescent="0.25">
      <c r="A48" t="s">
        <v>80</v>
      </c>
      <c r="B48" t="s">
        <v>79</v>
      </c>
      <c r="C48" t="s">
        <v>2151</v>
      </c>
      <c r="D48">
        <v>20220601</v>
      </c>
      <c r="E48" t="s">
        <v>1159</v>
      </c>
      <c r="F48" t="s">
        <v>1160</v>
      </c>
      <c r="G48" t="s">
        <v>1161</v>
      </c>
      <c r="I48" t="s">
        <v>1162</v>
      </c>
      <c r="J48">
        <v>6425663</v>
      </c>
      <c r="K48">
        <v>2882</v>
      </c>
      <c r="L48" t="s">
        <v>1163</v>
      </c>
      <c r="M48">
        <v>6550</v>
      </c>
      <c r="N48">
        <v>40301020</v>
      </c>
      <c r="O48" t="s">
        <v>2154</v>
      </c>
      <c r="Q48" t="s">
        <v>795</v>
      </c>
      <c r="R48" t="s">
        <v>796</v>
      </c>
      <c r="S48" t="s">
        <v>796</v>
      </c>
      <c r="W48" t="s">
        <v>798</v>
      </c>
      <c r="X48">
        <v>55.7</v>
      </c>
      <c r="Y48">
        <v>3.4441191665229999E-2</v>
      </c>
      <c r="Z48">
        <v>13169210000</v>
      </c>
      <c r="AA48">
        <v>25263475012.9142</v>
      </c>
      <c r="AB48">
        <v>0.65</v>
      </c>
      <c r="AC48">
        <v>1</v>
      </c>
      <c r="AF48">
        <v>8559986500</v>
      </c>
      <c r="AG48">
        <v>16421258758.394199</v>
      </c>
      <c r="AH48">
        <v>1.8985801668886301E-3</v>
      </c>
    </row>
    <row r="49" spans="1:34" x14ac:dyDescent="0.25">
      <c r="A49" t="s">
        <v>80</v>
      </c>
      <c r="B49" t="s">
        <v>79</v>
      </c>
      <c r="C49" t="s">
        <v>2151</v>
      </c>
      <c r="D49">
        <v>20220601</v>
      </c>
      <c r="E49" t="s">
        <v>686</v>
      </c>
      <c r="F49" t="s">
        <v>687</v>
      </c>
      <c r="G49" t="s">
        <v>688</v>
      </c>
      <c r="H49" t="s">
        <v>689</v>
      </c>
      <c r="I49" t="s">
        <v>690</v>
      </c>
      <c r="J49" t="s">
        <v>691</v>
      </c>
      <c r="K49" t="s">
        <v>693</v>
      </c>
      <c r="L49">
        <v>18450001</v>
      </c>
      <c r="M49">
        <v>225872</v>
      </c>
      <c r="N49">
        <v>40203040</v>
      </c>
      <c r="O49" t="s">
        <v>2155</v>
      </c>
      <c r="Q49" t="s">
        <v>692</v>
      </c>
      <c r="R49" t="s">
        <v>39</v>
      </c>
      <c r="S49" t="s">
        <v>39</v>
      </c>
      <c r="W49" t="s">
        <v>40</v>
      </c>
      <c r="X49">
        <v>112.31</v>
      </c>
      <c r="Y49">
        <v>1</v>
      </c>
      <c r="Z49">
        <v>106643000</v>
      </c>
      <c r="AA49">
        <v>11977075330</v>
      </c>
      <c r="AB49">
        <v>1</v>
      </c>
      <c r="AC49">
        <v>1</v>
      </c>
      <c r="AF49">
        <v>106643000</v>
      </c>
      <c r="AG49">
        <v>11977075330</v>
      </c>
      <c r="AH49">
        <v>1.3847560661112499E-3</v>
      </c>
    </row>
    <row r="50" spans="1:34" x14ac:dyDescent="0.25">
      <c r="A50" t="s">
        <v>80</v>
      </c>
      <c r="B50" t="s">
        <v>79</v>
      </c>
      <c r="C50" t="s">
        <v>2151</v>
      </c>
      <c r="D50">
        <v>20220601</v>
      </c>
      <c r="E50" t="s">
        <v>444</v>
      </c>
      <c r="F50" t="s">
        <v>445</v>
      </c>
      <c r="G50" t="s">
        <v>446</v>
      </c>
      <c r="H50">
        <v>808513105</v>
      </c>
      <c r="I50" t="s">
        <v>447</v>
      </c>
      <c r="J50">
        <v>2779397</v>
      </c>
      <c r="K50" t="s">
        <v>448</v>
      </c>
      <c r="L50">
        <v>1398801</v>
      </c>
      <c r="M50">
        <v>4463</v>
      </c>
      <c r="N50">
        <v>40203020</v>
      </c>
      <c r="O50" t="s">
        <v>2155</v>
      </c>
      <c r="Q50" t="s">
        <v>38</v>
      </c>
      <c r="R50" t="s">
        <v>39</v>
      </c>
      <c r="S50" t="s">
        <v>39</v>
      </c>
      <c r="W50" t="s">
        <v>40</v>
      </c>
      <c r="X50">
        <v>70.099999999999994</v>
      </c>
      <c r="Y50">
        <v>1</v>
      </c>
      <c r="Z50">
        <v>1811306000</v>
      </c>
      <c r="AA50">
        <v>126972550600</v>
      </c>
      <c r="AB50">
        <v>0.83</v>
      </c>
      <c r="AC50">
        <v>1</v>
      </c>
      <c r="AF50">
        <v>1503383980</v>
      </c>
      <c r="AG50">
        <v>105387216998</v>
      </c>
      <c r="AH50">
        <v>1.2184576284915399E-2</v>
      </c>
    </row>
    <row r="51" spans="1:34" x14ac:dyDescent="0.25">
      <c r="A51" t="s">
        <v>80</v>
      </c>
      <c r="B51" t="s">
        <v>79</v>
      </c>
      <c r="C51" t="s">
        <v>2151</v>
      </c>
      <c r="D51">
        <v>20220601</v>
      </c>
      <c r="E51" t="s">
        <v>731</v>
      </c>
      <c r="F51" t="s">
        <v>732</v>
      </c>
      <c r="G51" t="s">
        <v>733</v>
      </c>
      <c r="I51" t="s">
        <v>734</v>
      </c>
      <c r="J51" t="s">
        <v>735</v>
      </c>
      <c r="K51">
        <v>939</v>
      </c>
      <c r="L51" t="s">
        <v>736</v>
      </c>
      <c r="M51">
        <v>42768</v>
      </c>
      <c r="N51">
        <v>40101010</v>
      </c>
      <c r="O51" t="s">
        <v>2153</v>
      </c>
      <c r="Q51" t="s">
        <v>70</v>
      </c>
      <c r="R51" t="s">
        <v>250</v>
      </c>
      <c r="S51" t="s">
        <v>71</v>
      </c>
      <c r="W51" t="s">
        <v>72</v>
      </c>
      <c r="X51">
        <v>5.84</v>
      </c>
      <c r="Y51">
        <v>0.12743317722768999</v>
      </c>
      <c r="Z51">
        <v>240417320000</v>
      </c>
      <c r="AA51">
        <v>178920914817.29001</v>
      </c>
      <c r="AB51">
        <v>0.43</v>
      </c>
      <c r="AC51">
        <v>1</v>
      </c>
      <c r="AF51">
        <v>103379447600</v>
      </c>
      <c r="AG51">
        <v>76935993371.435104</v>
      </c>
      <c r="AH51">
        <v>8.8951251109305896E-3</v>
      </c>
    </row>
    <row r="52" spans="1:34" x14ac:dyDescent="0.25">
      <c r="A52" t="s">
        <v>80</v>
      </c>
      <c r="B52" t="s">
        <v>79</v>
      </c>
      <c r="C52" t="s">
        <v>2151</v>
      </c>
      <c r="D52">
        <v>20220601</v>
      </c>
      <c r="E52" t="s">
        <v>1024</v>
      </c>
      <c r="F52" t="s">
        <v>1025</v>
      </c>
      <c r="G52" t="s">
        <v>1026</v>
      </c>
      <c r="I52" t="s">
        <v>1027</v>
      </c>
      <c r="J52" t="s">
        <v>1028</v>
      </c>
      <c r="K52">
        <v>3968</v>
      </c>
      <c r="L52" t="s">
        <v>1029</v>
      </c>
      <c r="M52">
        <v>43971</v>
      </c>
      <c r="N52">
        <v>40101010</v>
      </c>
      <c r="O52" t="s">
        <v>2153</v>
      </c>
      <c r="Q52" t="s">
        <v>70</v>
      </c>
      <c r="R52" t="s">
        <v>250</v>
      </c>
      <c r="S52" t="s">
        <v>71</v>
      </c>
      <c r="W52" t="s">
        <v>72</v>
      </c>
      <c r="X52">
        <v>50</v>
      </c>
      <c r="Y52">
        <v>0.12743317722768999</v>
      </c>
      <c r="Z52">
        <v>4590901000</v>
      </c>
      <c r="AA52">
        <v>29251655038.388901</v>
      </c>
      <c r="AB52">
        <v>0.82</v>
      </c>
      <c r="AC52">
        <v>1</v>
      </c>
      <c r="AF52">
        <v>3764538820</v>
      </c>
      <c r="AG52">
        <v>23986357131.478901</v>
      </c>
      <c r="AH52">
        <v>2.7732357546862399E-3</v>
      </c>
    </row>
    <row r="53" spans="1:34" x14ac:dyDescent="0.25">
      <c r="A53" t="s">
        <v>80</v>
      </c>
      <c r="B53" t="s">
        <v>79</v>
      </c>
      <c r="C53" t="s">
        <v>2151</v>
      </c>
      <c r="D53">
        <v>20220601</v>
      </c>
      <c r="E53" t="s">
        <v>481</v>
      </c>
      <c r="F53" t="s">
        <v>482</v>
      </c>
      <c r="G53" t="s">
        <v>483</v>
      </c>
      <c r="H53" t="s">
        <v>484</v>
      </c>
      <c r="I53" t="s">
        <v>485</v>
      </c>
      <c r="J53" t="s">
        <v>486</v>
      </c>
      <c r="K53" t="s">
        <v>487</v>
      </c>
      <c r="L53">
        <v>2803401</v>
      </c>
      <c r="M53">
        <v>16540</v>
      </c>
      <c r="N53">
        <v>40301040</v>
      </c>
      <c r="O53" t="s">
        <v>2160</v>
      </c>
      <c r="Q53" t="s">
        <v>38</v>
      </c>
      <c r="R53" t="s">
        <v>39</v>
      </c>
      <c r="S53" t="s">
        <v>39</v>
      </c>
      <c r="W53" t="s">
        <v>40</v>
      </c>
      <c r="X53">
        <v>211.29</v>
      </c>
      <c r="Y53">
        <v>1</v>
      </c>
      <c r="Z53">
        <v>430741000</v>
      </c>
      <c r="AA53">
        <v>91011265890</v>
      </c>
      <c r="AB53">
        <v>1</v>
      </c>
      <c r="AC53">
        <v>1</v>
      </c>
      <c r="AF53">
        <v>430741000</v>
      </c>
      <c r="AG53">
        <v>91011265890</v>
      </c>
      <c r="AH53">
        <v>1.05224688877065E-2</v>
      </c>
    </row>
    <row r="54" spans="1:34" x14ac:dyDescent="0.25">
      <c r="A54" t="s">
        <v>80</v>
      </c>
      <c r="B54" t="s">
        <v>79</v>
      </c>
      <c r="C54" t="s">
        <v>2151</v>
      </c>
      <c r="D54">
        <v>20220601</v>
      </c>
      <c r="E54" t="s">
        <v>1205</v>
      </c>
      <c r="F54" t="s">
        <v>1206</v>
      </c>
      <c r="G54" t="s">
        <v>1207</v>
      </c>
      <c r="H54">
        <v>172062101</v>
      </c>
      <c r="I54" t="s">
        <v>1208</v>
      </c>
      <c r="J54">
        <v>2196888</v>
      </c>
      <c r="K54" t="s">
        <v>1209</v>
      </c>
      <c r="L54">
        <v>1482401</v>
      </c>
      <c r="M54">
        <v>5010</v>
      </c>
      <c r="N54">
        <v>40301040</v>
      </c>
      <c r="O54" t="s">
        <v>2160</v>
      </c>
      <c r="Q54" t="s">
        <v>69</v>
      </c>
      <c r="R54" t="s">
        <v>39</v>
      </c>
      <c r="S54" t="s">
        <v>39</v>
      </c>
      <c r="W54" t="s">
        <v>40</v>
      </c>
      <c r="X54">
        <v>127.86</v>
      </c>
      <c r="Y54">
        <v>1</v>
      </c>
      <c r="Z54">
        <v>161141000</v>
      </c>
      <c r="AA54">
        <v>20603488260</v>
      </c>
      <c r="AB54">
        <v>0.93</v>
      </c>
      <c r="AC54">
        <v>1</v>
      </c>
      <c r="AF54">
        <v>149861130</v>
      </c>
      <c r="AG54">
        <v>19161244081.799999</v>
      </c>
      <c r="AH54">
        <v>2.2153696328560202E-3</v>
      </c>
    </row>
    <row r="55" spans="1:34" x14ac:dyDescent="0.25">
      <c r="A55" t="s">
        <v>80</v>
      </c>
      <c r="B55" t="s">
        <v>79</v>
      </c>
      <c r="C55" t="s">
        <v>2151</v>
      </c>
      <c r="D55">
        <v>20220601</v>
      </c>
      <c r="E55" t="s">
        <v>849</v>
      </c>
      <c r="F55" t="s">
        <v>850</v>
      </c>
      <c r="G55" t="s">
        <v>851</v>
      </c>
      <c r="H55">
        <v>172967424</v>
      </c>
      <c r="I55" t="s">
        <v>852</v>
      </c>
      <c r="J55">
        <v>2297907</v>
      </c>
      <c r="K55" t="s">
        <v>853</v>
      </c>
      <c r="L55">
        <v>324301</v>
      </c>
      <c r="M55">
        <v>5055</v>
      </c>
      <c r="N55">
        <v>40101010</v>
      </c>
      <c r="O55" t="s">
        <v>2153</v>
      </c>
      <c r="Q55" t="s">
        <v>38</v>
      </c>
      <c r="R55" t="s">
        <v>39</v>
      </c>
      <c r="S55" t="s">
        <v>39</v>
      </c>
      <c r="W55" t="s">
        <v>40</v>
      </c>
      <c r="X55">
        <v>53.41</v>
      </c>
      <c r="Y55">
        <v>1</v>
      </c>
      <c r="Z55">
        <v>1984400000</v>
      </c>
      <c r="AA55">
        <v>105986804000</v>
      </c>
      <c r="AB55">
        <v>1</v>
      </c>
      <c r="AC55">
        <v>1</v>
      </c>
      <c r="AF55">
        <v>1984400000</v>
      </c>
      <c r="AG55">
        <v>105986804000</v>
      </c>
      <c r="AH55">
        <v>1.2253898862865801E-2</v>
      </c>
    </row>
    <row r="56" spans="1:34" x14ac:dyDescent="0.25">
      <c r="A56" t="s">
        <v>80</v>
      </c>
      <c r="B56" t="s">
        <v>79</v>
      </c>
      <c r="C56" t="s">
        <v>2151</v>
      </c>
      <c r="D56">
        <v>20220601</v>
      </c>
      <c r="E56" t="s">
        <v>1049</v>
      </c>
      <c r="F56" t="s">
        <v>1050</v>
      </c>
      <c r="G56" t="s">
        <v>1051</v>
      </c>
      <c r="H56">
        <v>174610105</v>
      </c>
      <c r="I56" t="s">
        <v>1052</v>
      </c>
      <c r="J56" t="s">
        <v>1053</v>
      </c>
      <c r="K56" t="s">
        <v>1054</v>
      </c>
      <c r="L56">
        <v>2182501</v>
      </c>
      <c r="M56">
        <v>359547</v>
      </c>
      <c r="N56">
        <v>40101015</v>
      </c>
      <c r="O56" t="s">
        <v>2153</v>
      </c>
      <c r="Q56" t="s">
        <v>38</v>
      </c>
      <c r="R56" t="s">
        <v>39</v>
      </c>
      <c r="S56" t="s">
        <v>39</v>
      </c>
      <c r="W56" t="s">
        <v>40</v>
      </c>
      <c r="X56">
        <v>41.38</v>
      </c>
      <c r="Y56">
        <v>1</v>
      </c>
      <c r="Z56">
        <v>499855109</v>
      </c>
      <c r="AA56">
        <v>20684004410.419998</v>
      </c>
      <c r="AB56">
        <v>0.99</v>
      </c>
      <c r="AC56">
        <v>1</v>
      </c>
      <c r="AF56">
        <v>494856557.91000003</v>
      </c>
      <c r="AG56">
        <v>20477164366.3158</v>
      </c>
      <c r="AH56">
        <v>2.3675126683045601E-3</v>
      </c>
    </row>
    <row r="57" spans="1:34" x14ac:dyDescent="0.25">
      <c r="A57" t="s">
        <v>80</v>
      </c>
      <c r="B57" t="s">
        <v>79</v>
      </c>
      <c r="C57" t="s">
        <v>2151</v>
      </c>
      <c r="D57">
        <v>20220601</v>
      </c>
      <c r="E57" t="s">
        <v>936</v>
      </c>
      <c r="F57" t="s">
        <v>937</v>
      </c>
      <c r="G57" t="s">
        <v>938</v>
      </c>
      <c r="H57">
        <v>200340107</v>
      </c>
      <c r="I57" t="s">
        <v>939</v>
      </c>
      <c r="J57">
        <v>2212870</v>
      </c>
      <c r="K57" t="s">
        <v>940</v>
      </c>
      <c r="L57">
        <v>323101</v>
      </c>
      <c r="M57">
        <v>3806</v>
      </c>
      <c r="N57">
        <v>40101015</v>
      </c>
      <c r="O57" t="s">
        <v>2153</v>
      </c>
      <c r="Q57" t="s">
        <v>38</v>
      </c>
      <c r="R57" t="s">
        <v>39</v>
      </c>
      <c r="S57" t="s">
        <v>39</v>
      </c>
      <c r="W57" t="s">
        <v>40</v>
      </c>
      <c r="X57">
        <v>83.21</v>
      </c>
      <c r="Y57">
        <v>1</v>
      </c>
      <c r="Z57">
        <v>130688000</v>
      </c>
      <c r="AA57">
        <v>10874548480</v>
      </c>
      <c r="AB57">
        <v>1</v>
      </c>
      <c r="AC57">
        <v>1</v>
      </c>
      <c r="AF57">
        <v>130688000</v>
      </c>
      <c r="AG57">
        <v>10874548480</v>
      </c>
      <c r="AH57">
        <v>1.2572849847727299E-3</v>
      </c>
    </row>
    <row r="58" spans="1:34" x14ac:dyDescent="0.25">
      <c r="A58" t="s">
        <v>80</v>
      </c>
      <c r="B58" t="s">
        <v>79</v>
      </c>
      <c r="C58" t="s">
        <v>2151</v>
      </c>
      <c r="D58">
        <v>20220601</v>
      </c>
      <c r="E58" t="s">
        <v>318</v>
      </c>
      <c r="F58" t="s">
        <v>319</v>
      </c>
      <c r="G58" t="s">
        <v>320</v>
      </c>
      <c r="I58" t="s">
        <v>321</v>
      </c>
      <c r="J58" t="s">
        <v>322</v>
      </c>
      <c r="K58" t="s">
        <v>323</v>
      </c>
      <c r="L58" t="s">
        <v>324</v>
      </c>
      <c r="M58">
        <v>3371</v>
      </c>
      <c r="N58">
        <v>40101010</v>
      </c>
      <c r="O58" t="s">
        <v>2153</v>
      </c>
      <c r="Q58" t="s">
        <v>43</v>
      </c>
      <c r="R58" t="s">
        <v>44</v>
      </c>
      <c r="S58" t="s">
        <v>44</v>
      </c>
      <c r="W58" t="s">
        <v>37</v>
      </c>
      <c r="X58">
        <v>8.0779999999999994</v>
      </c>
      <c r="Y58">
        <v>1.0734999999999999</v>
      </c>
      <c r="Z58">
        <v>1252358000</v>
      </c>
      <c r="AA58">
        <v>10860114196.414</v>
      </c>
      <c r="AB58">
        <v>0.79</v>
      </c>
      <c r="AC58">
        <v>1</v>
      </c>
      <c r="AF58">
        <v>989362820</v>
      </c>
      <c r="AG58">
        <v>8579490215.1670599</v>
      </c>
      <c r="AH58">
        <v>9.9193674517823803E-4</v>
      </c>
    </row>
    <row r="59" spans="1:34" x14ac:dyDescent="0.25">
      <c r="A59" t="s">
        <v>80</v>
      </c>
      <c r="B59" t="s">
        <v>79</v>
      </c>
      <c r="C59" t="s">
        <v>2151</v>
      </c>
      <c r="D59">
        <v>20220601</v>
      </c>
      <c r="E59" t="s">
        <v>861</v>
      </c>
      <c r="F59" t="s">
        <v>862</v>
      </c>
      <c r="G59" t="s">
        <v>863</v>
      </c>
      <c r="I59" t="s">
        <v>864</v>
      </c>
      <c r="J59">
        <v>6215035</v>
      </c>
      <c r="K59" t="s">
        <v>865</v>
      </c>
      <c r="L59" t="s">
        <v>866</v>
      </c>
      <c r="M59">
        <v>6993</v>
      </c>
      <c r="N59">
        <v>40101010</v>
      </c>
      <c r="O59" t="s">
        <v>2153</v>
      </c>
      <c r="Q59" t="s">
        <v>76</v>
      </c>
      <c r="R59" t="s">
        <v>77</v>
      </c>
      <c r="S59" t="s">
        <v>77</v>
      </c>
      <c r="W59" t="s">
        <v>78</v>
      </c>
      <c r="X59">
        <v>104.36</v>
      </c>
      <c r="Y59">
        <v>0.71760000000000002</v>
      </c>
      <c r="Z59">
        <v>1706392000</v>
      </c>
      <c r="AA59">
        <v>127789540000.51199</v>
      </c>
      <c r="AB59">
        <v>1</v>
      </c>
      <c r="AC59">
        <v>1</v>
      </c>
      <c r="AF59">
        <v>1706392000</v>
      </c>
      <c r="AG59">
        <v>127789540000.51199</v>
      </c>
      <c r="AH59">
        <v>1.4774670428767799E-2</v>
      </c>
    </row>
    <row r="60" spans="1:34" x14ac:dyDescent="0.25">
      <c r="A60" t="s">
        <v>80</v>
      </c>
      <c r="B60" t="s">
        <v>79</v>
      </c>
      <c r="C60" t="s">
        <v>2151</v>
      </c>
      <c r="D60">
        <v>20220601</v>
      </c>
      <c r="E60" t="s">
        <v>358</v>
      </c>
      <c r="F60" t="s">
        <v>359</v>
      </c>
      <c r="G60" t="s">
        <v>360</v>
      </c>
      <c r="H60" t="s">
        <v>361</v>
      </c>
      <c r="I60" t="s">
        <v>362</v>
      </c>
      <c r="J60">
        <v>2232878</v>
      </c>
      <c r="K60" t="s">
        <v>363</v>
      </c>
      <c r="L60">
        <v>6145201</v>
      </c>
      <c r="M60">
        <v>65682</v>
      </c>
      <c r="N60">
        <v>40101010</v>
      </c>
      <c r="O60" t="s">
        <v>2153</v>
      </c>
      <c r="Q60" t="s">
        <v>38</v>
      </c>
      <c r="R60" t="s">
        <v>364</v>
      </c>
      <c r="S60" t="s">
        <v>39</v>
      </c>
      <c r="W60" t="s">
        <v>40</v>
      </c>
      <c r="X60">
        <v>140.38</v>
      </c>
      <c r="Y60">
        <v>1</v>
      </c>
      <c r="Z60">
        <v>94382000</v>
      </c>
      <c r="AA60">
        <v>13249345160</v>
      </c>
      <c r="AB60">
        <v>0.67</v>
      </c>
      <c r="AC60">
        <v>1</v>
      </c>
      <c r="AF60">
        <v>63235940</v>
      </c>
      <c r="AG60">
        <v>8877061257.2000008</v>
      </c>
      <c r="AH60">
        <v>1.0263410796422601E-3</v>
      </c>
    </row>
    <row r="61" spans="1:34" x14ac:dyDescent="0.25">
      <c r="A61" t="s">
        <v>80</v>
      </c>
      <c r="B61" t="s">
        <v>79</v>
      </c>
      <c r="C61" t="s">
        <v>2151</v>
      </c>
      <c r="D61">
        <v>20220601</v>
      </c>
      <c r="E61" t="s">
        <v>754</v>
      </c>
      <c r="F61" t="s">
        <v>755</v>
      </c>
      <c r="G61" t="s">
        <v>756</v>
      </c>
      <c r="I61" t="s">
        <v>757</v>
      </c>
      <c r="J61">
        <v>7262610</v>
      </c>
      <c r="K61" t="s">
        <v>758</v>
      </c>
      <c r="L61" t="s">
        <v>759</v>
      </c>
      <c r="M61">
        <v>36309</v>
      </c>
      <c r="N61">
        <v>40101010</v>
      </c>
      <c r="O61" t="s">
        <v>2153</v>
      </c>
      <c r="Q61" t="s">
        <v>35</v>
      </c>
      <c r="R61" t="s">
        <v>36</v>
      </c>
      <c r="S61" t="s">
        <v>36</v>
      </c>
      <c r="W61" t="s">
        <v>37</v>
      </c>
      <c r="X61">
        <v>10.314</v>
      </c>
      <c r="Y61">
        <v>1.0734999999999999</v>
      </c>
      <c r="Z61">
        <v>3113576000</v>
      </c>
      <c r="AA61">
        <v>34473759444.503998</v>
      </c>
      <c r="AB61">
        <v>0.45</v>
      </c>
      <c r="AC61">
        <v>1</v>
      </c>
      <c r="AF61">
        <v>1401109200</v>
      </c>
      <c r="AG61">
        <v>15513191750.0268</v>
      </c>
      <c r="AH61">
        <v>1.79359199042432E-3</v>
      </c>
    </row>
    <row r="62" spans="1:34" x14ac:dyDescent="0.25">
      <c r="A62" t="s">
        <v>80</v>
      </c>
      <c r="B62" t="s">
        <v>79</v>
      </c>
      <c r="C62" t="s">
        <v>2151</v>
      </c>
      <c r="D62">
        <v>20220601</v>
      </c>
      <c r="E62" t="s">
        <v>674</v>
      </c>
      <c r="F62" t="s">
        <v>675</v>
      </c>
      <c r="G62" t="s">
        <v>676</v>
      </c>
      <c r="I62" t="s">
        <v>677</v>
      </c>
      <c r="J62">
        <v>7171589</v>
      </c>
      <c r="K62" t="s">
        <v>678</v>
      </c>
      <c r="L62" t="s">
        <v>679</v>
      </c>
      <c r="M62">
        <v>2770</v>
      </c>
      <c r="N62">
        <v>40203030</v>
      </c>
      <c r="O62" t="s">
        <v>2153</v>
      </c>
      <c r="Q62" t="s">
        <v>48</v>
      </c>
      <c r="R62" t="s">
        <v>49</v>
      </c>
      <c r="S62" t="s">
        <v>49</v>
      </c>
      <c r="W62" t="s">
        <v>50</v>
      </c>
      <c r="X62">
        <v>6.73</v>
      </c>
      <c r="Y62">
        <v>1.0421008753647401</v>
      </c>
      <c r="Z62">
        <v>2650748000</v>
      </c>
      <c r="AA62">
        <v>18590594039.182999</v>
      </c>
      <c r="AB62">
        <v>0.95</v>
      </c>
      <c r="AC62">
        <v>1</v>
      </c>
      <c r="AF62">
        <v>2518210600</v>
      </c>
      <c r="AG62">
        <v>17661064337.2239</v>
      </c>
      <c r="AH62">
        <v>2.04192303221925E-3</v>
      </c>
    </row>
    <row r="63" spans="1:34" x14ac:dyDescent="0.25">
      <c r="A63" t="s">
        <v>80</v>
      </c>
      <c r="B63" t="s">
        <v>79</v>
      </c>
      <c r="C63" t="s">
        <v>2151</v>
      </c>
      <c r="D63">
        <v>20220601</v>
      </c>
      <c r="E63" t="s">
        <v>277</v>
      </c>
      <c r="F63" t="s">
        <v>278</v>
      </c>
      <c r="G63" t="s">
        <v>279</v>
      </c>
      <c r="I63" t="s">
        <v>280</v>
      </c>
      <c r="J63">
        <v>6175203</v>
      </c>
      <c r="K63" t="s">
        <v>282</v>
      </c>
      <c r="L63" t="s">
        <v>284</v>
      </c>
      <c r="M63">
        <v>7303</v>
      </c>
      <c r="N63">
        <v>40101010</v>
      </c>
      <c r="O63" t="s">
        <v>2153</v>
      </c>
      <c r="Q63" t="s">
        <v>281</v>
      </c>
      <c r="R63" t="s">
        <v>283</v>
      </c>
      <c r="S63" t="s">
        <v>283</v>
      </c>
      <c r="W63" t="s">
        <v>285</v>
      </c>
      <c r="X63">
        <v>30.94</v>
      </c>
      <c r="Y63">
        <v>0.72982046416582003</v>
      </c>
      <c r="Z63">
        <v>2570070000</v>
      </c>
      <c r="AA63">
        <v>58033838709.677803</v>
      </c>
      <c r="AB63">
        <v>0.7</v>
      </c>
      <c r="AC63">
        <v>1</v>
      </c>
      <c r="AF63">
        <v>1799049000</v>
      </c>
      <c r="AG63">
        <v>40623687096.774399</v>
      </c>
      <c r="AH63">
        <v>4.6967974722643803E-3</v>
      </c>
    </row>
    <row r="64" spans="1:34" x14ac:dyDescent="0.25">
      <c r="A64" t="s">
        <v>80</v>
      </c>
      <c r="B64" t="s">
        <v>79</v>
      </c>
      <c r="C64" t="s">
        <v>2151</v>
      </c>
      <c r="D64">
        <v>20220601</v>
      </c>
      <c r="E64" t="s">
        <v>1087</v>
      </c>
      <c r="F64" t="s">
        <v>1088</v>
      </c>
      <c r="G64" t="s">
        <v>1089</v>
      </c>
      <c r="I64" t="s">
        <v>1090</v>
      </c>
      <c r="J64" t="s">
        <v>1091</v>
      </c>
      <c r="K64" t="s">
        <v>1093</v>
      </c>
      <c r="L64" t="s">
        <v>1095</v>
      </c>
      <c r="M64">
        <v>2324</v>
      </c>
      <c r="N64">
        <v>40101010</v>
      </c>
      <c r="O64" t="s">
        <v>2153</v>
      </c>
      <c r="Q64" t="s">
        <v>1092</v>
      </c>
      <c r="R64" t="s">
        <v>1094</v>
      </c>
      <c r="S64" t="s">
        <v>1094</v>
      </c>
      <c r="W64" t="s">
        <v>1096</v>
      </c>
      <c r="X64">
        <v>190.15</v>
      </c>
      <c r="Y64">
        <v>0.10666211574973</v>
      </c>
      <c r="Z64">
        <v>1550365000</v>
      </c>
      <c r="AA64">
        <v>31444194887.685299</v>
      </c>
      <c r="AB64">
        <v>0.57999999999999996</v>
      </c>
      <c r="AC64">
        <v>1</v>
      </c>
      <c r="AF64">
        <v>899211700</v>
      </c>
      <c r="AG64">
        <v>18237633034.857498</v>
      </c>
      <c r="AH64">
        <v>2.10858429797736E-3</v>
      </c>
    </row>
    <row r="65" spans="1:34" x14ac:dyDescent="0.25">
      <c r="A65" t="s">
        <v>80</v>
      </c>
      <c r="B65" t="s">
        <v>79</v>
      </c>
      <c r="C65" t="s">
        <v>2151</v>
      </c>
      <c r="D65">
        <v>20220601</v>
      </c>
      <c r="E65" t="s">
        <v>574</v>
      </c>
      <c r="F65" t="s">
        <v>575</v>
      </c>
      <c r="G65" t="s">
        <v>576</v>
      </c>
      <c r="I65" t="s">
        <v>577</v>
      </c>
      <c r="J65" t="s">
        <v>578</v>
      </c>
      <c r="K65">
        <v>8750</v>
      </c>
      <c r="L65" t="s">
        <v>579</v>
      </c>
      <c r="M65">
        <v>213329</v>
      </c>
      <c r="N65">
        <v>40301020</v>
      </c>
      <c r="O65" t="s">
        <v>2154</v>
      </c>
      <c r="Q65" t="s">
        <v>45</v>
      </c>
      <c r="R65" t="s">
        <v>46</v>
      </c>
      <c r="S65" t="s">
        <v>46</v>
      </c>
      <c r="W65" t="s">
        <v>47</v>
      </c>
      <c r="X65">
        <v>2633.5</v>
      </c>
      <c r="Y65">
        <v>7.7684987376200002E-3</v>
      </c>
      <c r="Z65">
        <v>1116940000</v>
      </c>
      <c r="AA65">
        <v>22850739871.8228</v>
      </c>
      <c r="AB65">
        <v>1</v>
      </c>
      <c r="AC65">
        <v>1</v>
      </c>
      <c r="AF65">
        <v>1116940000</v>
      </c>
      <c r="AG65">
        <v>22850739871.8228</v>
      </c>
      <c r="AH65">
        <v>2.6419388524157399E-3</v>
      </c>
    </row>
    <row r="66" spans="1:34" x14ac:dyDescent="0.25">
      <c r="A66" t="s">
        <v>80</v>
      </c>
      <c r="B66" t="s">
        <v>79</v>
      </c>
      <c r="C66" t="s">
        <v>2151</v>
      </c>
      <c r="D66">
        <v>20220601</v>
      </c>
      <c r="E66" t="s">
        <v>743</v>
      </c>
      <c r="F66" t="s">
        <v>744</v>
      </c>
      <c r="G66" t="s">
        <v>745</v>
      </c>
      <c r="I66" t="s">
        <v>746</v>
      </c>
      <c r="J66">
        <v>6251448</v>
      </c>
      <c r="K66">
        <v>8601</v>
      </c>
      <c r="L66" t="s">
        <v>747</v>
      </c>
      <c r="M66">
        <v>1746</v>
      </c>
      <c r="N66">
        <v>40203020</v>
      </c>
      <c r="O66" t="s">
        <v>2155</v>
      </c>
      <c r="Q66" t="s">
        <v>45</v>
      </c>
      <c r="R66" t="s">
        <v>46</v>
      </c>
      <c r="S66" t="s">
        <v>46</v>
      </c>
      <c r="W66" t="s">
        <v>47</v>
      </c>
      <c r="X66">
        <v>625.79999999999995</v>
      </c>
      <c r="Y66">
        <v>7.7684987376200002E-3</v>
      </c>
      <c r="Z66">
        <v>1699379000</v>
      </c>
      <c r="AA66">
        <v>8261576059.0417004</v>
      </c>
      <c r="AB66">
        <v>0.9</v>
      </c>
      <c r="AC66">
        <v>1</v>
      </c>
      <c r="AF66">
        <v>1529441100</v>
      </c>
      <c r="AG66">
        <v>7435418453.1375303</v>
      </c>
      <c r="AH66">
        <v>8.5966235690844396E-4</v>
      </c>
    </row>
    <row r="67" spans="1:34" x14ac:dyDescent="0.25">
      <c r="A67" t="s">
        <v>80</v>
      </c>
      <c r="B67" t="s">
        <v>79</v>
      </c>
      <c r="C67" t="s">
        <v>2151</v>
      </c>
      <c r="D67">
        <v>20220601</v>
      </c>
      <c r="E67" t="s">
        <v>1114</v>
      </c>
      <c r="F67" t="s">
        <v>1115</v>
      </c>
      <c r="G67" t="s">
        <v>1116</v>
      </c>
      <c r="I67" t="s">
        <v>1117</v>
      </c>
      <c r="J67">
        <v>4588825</v>
      </c>
      <c r="K67" t="s">
        <v>1118</v>
      </c>
      <c r="L67" t="s">
        <v>1119</v>
      </c>
      <c r="M67">
        <v>249</v>
      </c>
      <c r="N67">
        <v>40101010</v>
      </c>
      <c r="O67" t="s">
        <v>2153</v>
      </c>
      <c r="Q67" t="s">
        <v>66</v>
      </c>
      <c r="R67" t="s">
        <v>67</v>
      </c>
      <c r="S67" t="s">
        <v>67</v>
      </c>
      <c r="W67" t="s">
        <v>68</v>
      </c>
      <c r="X67">
        <v>113.4</v>
      </c>
      <c r="Y67">
        <v>0.14430014430013999</v>
      </c>
      <c r="Z67">
        <v>862185000</v>
      </c>
      <c r="AA67">
        <v>14108481818.181299</v>
      </c>
      <c r="AB67">
        <v>0.79</v>
      </c>
      <c r="AC67">
        <v>1</v>
      </c>
      <c r="AF67">
        <v>681126150</v>
      </c>
      <c r="AG67">
        <v>11145700636.3633</v>
      </c>
      <c r="AH67">
        <v>1.2886348413126501E-3</v>
      </c>
    </row>
    <row r="68" spans="1:34" x14ac:dyDescent="0.25">
      <c r="A68" t="s">
        <v>80</v>
      </c>
      <c r="B68" t="s">
        <v>79</v>
      </c>
      <c r="C68" t="s">
        <v>2151</v>
      </c>
      <c r="D68">
        <v>20220601</v>
      </c>
      <c r="E68" t="s">
        <v>705</v>
      </c>
      <c r="F68" t="s">
        <v>706</v>
      </c>
      <c r="G68" t="s">
        <v>707</v>
      </c>
      <c r="I68" t="s">
        <v>708</v>
      </c>
      <c r="J68">
        <v>5750355</v>
      </c>
      <c r="K68" t="s">
        <v>709</v>
      </c>
      <c r="L68" t="s">
        <v>710</v>
      </c>
      <c r="M68">
        <v>3400</v>
      </c>
      <c r="N68">
        <v>40203030</v>
      </c>
      <c r="O68" t="s">
        <v>2153</v>
      </c>
      <c r="Q68" t="s">
        <v>43</v>
      </c>
      <c r="R68" t="s">
        <v>44</v>
      </c>
      <c r="S68" t="s">
        <v>44</v>
      </c>
      <c r="W68" t="s">
        <v>37</v>
      </c>
      <c r="X68">
        <v>10.374000000000001</v>
      </c>
      <c r="Y68">
        <v>1.0734999999999999</v>
      </c>
      <c r="Z68">
        <v>2066773000</v>
      </c>
      <c r="AA68">
        <v>23016594779.997002</v>
      </c>
      <c r="AB68">
        <v>1</v>
      </c>
      <c r="AC68">
        <v>1</v>
      </c>
      <c r="AF68">
        <v>2066773000</v>
      </c>
      <c r="AG68">
        <v>23016594779.997002</v>
      </c>
      <c r="AH68">
        <v>2.6611145346136498E-3</v>
      </c>
    </row>
    <row r="69" spans="1:34" x14ac:dyDescent="0.25">
      <c r="A69" t="s">
        <v>80</v>
      </c>
      <c r="B69" t="s">
        <v>79</v>
      </c>
      <c r="C69" t="s">
        <v>2151</v>
      </c>
      <c r="D69">
        <v>20220601</v>
      </c>
      <c r="E69" t="s">
        <v>408</v>
      </c>
      <c r="F69" t="s">
        <v>409</v>
      </c>
      <c r="G69" t="s">
        <v>410</v>
      </c>
      <c r="I69" t="s">
        <v>411</v>
      </c>
      <c r="J69">
        <v>7021963</v>
      </c>
      <c r="K69" t="s">
        <v>412</v>
      </c>
      <c r="L69" t="s">
        <v>413</v>
      </c>
      <c r="M69">
        <v>33890</v>
      </c>
      <c r="N69">
        <v>40203040</v>
      </c>
      <c r="O69" t="s">
        <v>2155</v>
      </c>
      <c r="Q69" t="s">
        <v>43</v>
      </c>
      <c r="R69" t="s">
        <v>44</v>
      </c>
      <c r="S69" t="s">
        <v>44</v>
      </c>
      <c r="W69" t="s">
        <v>37</v>
      </c>
      <c r="X69">
        <v>156.25</v>
      </c>
      <c r="Y69">
        <v>1.0734999999999999</v>
      </c>
      <c r="Z69">
        <v>190000000</v>
      </c>
      <c r="AA69">
        <v>31869531250</v>
      </c>
      <c r="AB69">
        <v>1</v>
      </c>
      <c r="AC69">
        <v>1</v>
      </c>
      <c r="AF69">
        <v>190000000</v>
      </c>
      <c r="AG69">
        <v>31869531250</v>
      </c>
      <c r="AH69">
        <v>3.68466637360289E-3</v>
      </c>
    </row>
    <row r="70" spans="1:34" x14ac:dyDescent="0.25">
      <c r="A70" t="s">
        <v>80</v>
      </c>
      <c r="B70" t="s">
        <v>79</v>
      </c>
      <c r="C70" t="s">
        <v>2151</v>
      </c>
      <c r="D70">
        <v>20220601</v>
      </c>
      <c r="E70" t="s">
        <v>1210</v>
      </c>
      <c r="F70" t="s">
        <v>1211</v>
      </c>
      <c r="G70" t="s">
        <v>1212</v>
      </c>
      <c r="I70" t="s">
        <v>1213</v>
      </c>
      <c r="J70" t="s">
        <v>1214</v>
      </c>
      <c r="K70" t="s">
        <v>1215</v>
      </c>
      <c r="L70" t="s">
        <v>1216</v>
      </c>
      <c r="M70">
        <v>307856</v>
      </c>
      <c r="N70">
        <v>40301040</v>
      </c>
      <c r="O70" t="s">
        <v>2160</v>
      </c>
      <c r="Q70" t="s">
        <v>53</v>
      </c>
      <c r="R70" t="s">
        <v>54</v>
      </c>
      <c r="S70" t="s">
        <v>54</v>
      </c>
      <c r="W70" t="s">
        <v>55</v>
      </c>
      <c r="X70">
        <v>2.573</v>
      </c>
      <c r="Y70">
        <v>1.2602500000000001</v>
      </c>
      <c r="Z70">
        <v>1330713000</v>
      </c>
      <c r="AA70">
        <v>4315000912.8772497</v>
      </c>
      <c r="AB70">
        <v>1</v>
      </c>
      <c r="AC70">
        <v>1</v>
      </c>
      <c r="AF70">
        <v>1330713000</v>
      </c>
      <c r="AG70">
        <v>4315000912.8772497</v>
      </c>
      <c r="AH70">
        <v>4.9888837840200695E-4</v>
      </c>
    </row>
    <row r="71" spans="1:34" x14ac:dyDescent="0.25">
      <c r="A71" t="s">
        <v>80</v>
      </c>
      <c r="B71" t="s">
        <v>79</v>
      </c>
      <c r="C71" t="s">
        <v>2151</v>
      </c>
      <c r="D71">
        <v>20220601</v>
      </c>
      <c r="E71" t="s">
        <v>530</v>
      </c>
      <c r="F71" t="s">
        <v>531</v>
      </c>
      <c r="G71" t="s">
        <v>532</v>
      </c>
      <c r="H71">
        <v>254709108</v>
      </c>
      <c r="I71" t="s">
        <v>533</v>
      </c>
      <c r="J71" t="s">
        <v>534</v>
      </c>
      <c r="K71" t="s">
        <v>535</v>
      </c>
      <c r="L71">
        <v>17737602</v>
      </c>
      <c r="M71">
        <v>44596</v>
      </c>
      <c r="N71">
        <v>40202010</v>
      </c>
      <c r="O71" t="s">
        <v>2159</v>
      </c>
      <c r="Q71" t="s">
        <v>38</v>
      </c>
      <c r="R71" t="s">
        <v>39</v>
      </c>
      <c r="S71" t="s">
        <v>39</v>
      </c>
      <c r="W71" t="s">
        <v>40</v>
      </c>
      <c r="X71">
        <v>113.49</v>
      </c>
      <c r="Y71">
        <v>1</v>
      </c>
      <c r="Z71">
        <v>288000000</v>
      </c>
      <c r="AA71">
        <v>32685120000</v>
      </c>
      <c r="AB71">
        <v>1</v>
      </c>
      <c r="AC71">
        <v>1</v>
      </c>
      <c r="AF71">
        <v>288000000</v>
      </c>
      <c r="AG71">
        <v>32685120000</v>
      </c>
      <c r="AH71">
        <v>3.7789624715981801E-3</v>
      </c>
    </row>
    <row r="72" spans="1:34" x14ac:dyDescent="0.25">
      <c r="A72" t="s">
        <v>80</v>
      </c>
      <c r="B72" t="s">
        <v>79</v>
      </c>
      <c r="C72" t="s">
        <v>2151</v>
      </c>
      <c r="D72">
        <v>20220601</v>
      </c>
      <c r="E72" t="s">
        <v>812</v>
      </c>
      <c r="F72" t="s">
        <v>813</v>
      </c>
      <c r="G72" t="s">
        <v>814</v>
      </c>
      <c r="H72" t="s">
        <v>815</v>
      </c>
      <c r="I72" t="s">
        <v>816</v>
      </c>
      <c r="J72" t="s">
        <v>817</v>
      </c>
      <c r="K72" t="s">
        <v>818</v>
      </c>
      <c r="L72" t="s">
        <v>819</v>
      </c>
      <c r="M72">
        <v>8036960</v>
      </c>
      <c r="N72">
        <v>40203010</v>
      </c>
      <c r="O72" t="s">
        <v>2157</v>
      </c>
      <c r="Q72" t="s">
        <v>61</v>
      </c>
      <c r="R72" t="s">
        <v>62</v>
      </c>
      <c r="S72" t="s">
        <v>62</v>
      </c>
      <c r="W72" t="s">
        <v>63</v>
      </c>
      <c r="X72">
        <v>286.2</v>
      </c>
      <c r="Y72">
        <v>0.10235728835072</v>
      </c>
      <c r="Z72">
        <v>986280000</v>
      </c>
      <c r="AA72">
        <v>28892733246.6716</v>
      </c>
      <c r="AB72">
        <v>0.28000000000000003</v>
      </c>
      <c r="AC72">
        <v>1</v>
      </c>
      <c r="AF72">
        <v>276158400</v>
      </c>
      <c r="AG72">
        <v>8089965309.0680599</v>
      </c>
      <c r="AH72">
        <v>9.3533923998135595E-4</v>
      </c>
    </row>
    <row r="73" spans="1:34" x14ac:dyDescent="0.25">
      <c r="A73" t="s">
        <v>80</v>
      </c>
      <c r="B73" t="s">
        <v>79</v>
      </c>
      <c r="C73" t="s">
        <v>2151</v>
      </c>
      <c r="D73">
        <v>20220601</v>
      </c>
      <c r="E73" t="s">
        <v>1073</v>
      </c>
      <c r="F73" t="s">
        <v>2162</v>
      </c>
      <c r="G73" t="s">
        <v>2163</v>
      </c>
      <c r="I73" t="s">
        <v>1076</v>
      </c>
      <c r="J73" t="s">
        <v>2164</v>
      </c>
      <c r="K73" t="s">
        <v>1078</v>
      </c>
      <c r="L73" t="s">
        <v>2165</v>
      </c>
      <c r="M73">
        <v>208022</v>
      </c>
      <c r="N73">
        <v>40201030</v>
      </c>
      <c r="O73" t="s">
        <v>2152</v>
      </c>
      <c r="Q73" t="s">
        <v>51</v>
      </c>
      <c r="R73" t="s">
        <v>52</v>
      </c>
      <c r="S73" t="s">
        <v>52</v>
      </c>
      <c r="W73" t="s">
        <v>37</v>
      </c>
      <c r="X73">
        <v>68.7</v>
      </c>
      <c r="Y73">
        <v>1.0734999999999999</v>
      </c>
      <c r="Z73">
        <v>241000000</v>
      </c>
      <c r="AA73">
        <v>17773617450</v>
      </c>
      <c r="AB73">
        <v>0.47</v>
      </c>
      <c r="AC73">
        <v>1</v>
      </c>
      <c r="AF73">
        <v>113270000</v>
      </c>
      <c r="AG73">
        <v>8353600201.5</v>
      </c>
      <c r="AH73">
        <v>9.6581997141829403E-4</v>
      </c>
    </row>
    <row r="74" spans="1:34" x14ac:dyDescent="0.25">
      <c r="A74" t="s">
        <v>80</v>
      </c>
      <c r="B74" t="s">
        <v>79</v>
      </c>
      <c r="C74" t="s">
        <v>2151</v>
      </c>
      <c r="D74">
        <v>20220601</v>
      </c>
      <c r="E74" t="s">
        <v>1315</v>
      </c>
      <c r="F74" t="s">
        <v>1316</v>
      </c>
      <c r="G74" t="s">
        <v>1317</v>
      </c>
      <c r="I74" t="s">
        <v>1318</v>
      </c>
      <c r="J74" t="s">
        <v>1319</v>
      </c>
      <c r="K74" t="s">
        <v>1320</v>
      </c>
      <c r="L74" t="s">
        <v>1321</v>
      </c>
      <c r="M74">
        <v>226174</v>
      </c>
      <c r="N74">
        <v>40201060</v>
      </c>
      <c r="O74" t="s">
        <v>2159</v>
      </c>
      <c r="Q74" t="s">
        <v>35</v>
      </c>
      <c r="R74" t="s">
        <v>36</v>
      </c>
      <c r="S74" t="s">
        <v>36</v>
      </c>
      <c r="W74" t="s">
        <v>37</v>
      </c>
      <c r="X74">
        <v>45.92</v>
      </c>
      <c r="Y74">
        <v>1.0734999999999999</v>
      </c>
      <c r="Z74">
        <v>249588000</v>
      </c>
      <c r="AA74">
        <v>12303470410.559999</v>
      </c>
      <c r="AB74">
        <v>1</v>
      </c>
      <c r="AC74">
        <v>1</v>
      </c>
      <c r="AF74">
        <v>249588000</v>
      </c>
      <c r="AG74">
        <v>12303470410.559999</v>
      </c>
      <c r="AH74">
        <v>1.42249295556892E-3</v>
      </c>
    </row>
    <row r="75" spans="1:34" x14ac:dyDescent="0.25">
      <c r="A75" t="s">
        <v>80</v>
      </c>
      <c r="B75" t="s">
        <v>79</v>
      </c>
      <c r="C75" t="s">
        <v>2151</v>
      </c>
      <c r="D75">
        <v>20220601</v>
      </c>
      <c r="E75" t="s">
        <v>96</v>
      </c>
      <c r="F75" t="s">
        <v>97</v>
      </c>
      <c r="G75" t="s">
        <v>98</v>
      </c>
      <c r="I75" t="s">
        <v>99</v>
      </c>
      <c r="J75">
        <v>5289837</v>
      </c>
      <c r="K75" t="s">
        <v>101</v>
      </c>
      <c r="L75" t="s">
        <v>103</v>
      </c>
      <c r="M75">
        <v>9801</v>
      </c>
      <c r="N75">
        <v>40101010</v>
      </c>
      <c r="O75" t="s">
        <v>2153</v>
      </c>
      <c r="Q75" t="s">
        <v>100</v>
      </c>
      <c r="R75" t="s">
        <v>102</v>
      </c>
      <c r="S75" t="s">
        <v>102</v>
      </c>
      <c r="W75" t="s">
        <v>37</v>
      </c>
      <c r="X75">
        <v>29.01</v>
      </c>
      <c r="Y75">
        <v>1.0734999999999999</v>
      </c>
      <c r="Z75">
        <v>429800000</v>
      </c>
      <c r="AA75">
        <v>13384932603</v>
      </c>
      <c r="AB75">
        <v>0.79</v>
      </c>
      <c r="AC75">
        <v>1</v>
      </c>
      <c r="AF75">
        <v>339542000</v>
      </c>
      <c r="AG75">
        <v>10574096756.370001</v>
      </c>
      <c r="AH75">
        <v>1.22254759393174E-3</v>
      </c>
    </row>
    <row r="76" spans="1:34" x14ac:dyDescent="0.25">
      <c r="A76" t="s">
        <v>80</v>
      </c>
      <c r="B76" t="s">
        <v>79</v>
      </c>
      <c r="C76" t="s">
        <v>2151</v>
      </c>
      <c r="D76">
        <v>20220601</v>
      </c>
      <c r="E76" t="s">
        <v>159</v>
      </c>
      <c r="F76" t="s">
        <v>160</v>
      </c>
      <c r="G76" t="s">
        <v>161</v>
      </c>
      <c r="I76" t="s">
        <v>162</v>
      </c>
      <c r="J76" t="s">
        <v>163</v>
      </c>
      <c r="K76" t="s">
        <v>164</v>
      </c>
      <c r="L76" t="s">
        <v>165</v>
      </c>
      <c r="M76">
        <v>35377</v>
      </c>
      <c r="N76">
        <v>40203040</v>
      </c>
      <c r="O76" t="s">
        <v>2152</v>
      </c>
      <c r="Q76" t="s">
        <v>35</v>
      </c>
      <c r="R76" t="s">
        <v>42</v>
      </c>
      <c r="S76" t="s">
        <v>36</v>
      </c>
      <c r="W76" t="s">
        <v>37</v>
      </c>
      <c r="X76">
        <v>80.599999999999994</v>
      </c>
      <c r="Y76">
        <v>1.0734999999999999</v>
      </c>
      <c r="Z76">
        <v>107106000</v>
      </c>
      <c r="AA76">
        <v>9267250254.6000004</v>
      </c>
      <c r="AB76">
        <v>0.92</v>
      </c>
      <c r="AC76">
        <v>1</v>
      </c>
      <c r="AF76">
        <v>98537520</v>
      </c>
      <c r="AG76">
        <v>8525870234.2320004</v>
      </c>
      <c r="AH76">
        <v>9.8573735243678894E-4</v>
      </c>
    </row>
    <row r="77" spans="1:34" x14ac:dyDescent="0.25">
      <c r="A77" t="s">
        <v>80</v>
      </c>
      <c r="B77" t="s">
        <v>79</v>
      </c>
      <c r="C77" t="s">
        <v>2151</v>
      </c>
      <c r="D77">
        <v>20220601</v>
      </c>
      <c r="E77" t="s">
        <v>1183</v>
      </c>
      <c r="F77" t="s">
        <v>1184</v>
      </c>
      <c r="G77" t="s">
        <v>1185</v>
      </c>
      <c r="H77" t="s">
        <v>1186</v>
      </c>
      <c r="I77" t="s">
        <v>1187</v>
      </c>
      <c r="J77">
        <v>2556868</v>
      </c>
      <c r="K77" t="s">
        <v>1188</v>
      </c>
      <c r="L77">
        <v>6138801</v>
      </c>
      <c r="M77">
        <v>14436</v>
      </c>
      <c r="N77">
        <v>40301050</v>
      </c>
      <c r="O77" t="s">
        <v>2161</v>
      </c>
      <c r="Q77" t="s">
        <v>38</v>
      </c>
      <c r="R77" t="s">
        <v>39</v>
      </c>
      <c r="S77" t="s">
        <v>39</v>
      </c>
      <c r="W77" t="s">
        <v>40</v>
      </c>
      <c r="X77">
        <v>282.5</v>
      </c>
      <c r="Y77">
        <v>1</v>
      </c>
      <c r="Z77">
        <v>39369000</v>
      </c>
      <c r="AA77">
        <v>11121742500</v>
      </c>
      <c r="AB77">
        <v>1</v>
      </c>
      <c r="AC77">
        <v>1</v>
      </c>
      <c r="AF77">
        <v>39369000</v>
      </c>
      <c r="AG77">
        <v>11121742500</v>
      </c>
      <c r="AH77">
        <v>1.2858648683645201E-3</v>
      </c>
    </row>
    <row r="78" spans="1:34" x14ac:dyDescent="0.25">
      <c r="A78" t="s">
        <v>80</v>
      </c>
      <c r="B78" t="s">
        <v>79</v>
      </c>
      <c r="C78" t="s">
        <v>2151</v>
      </c>
      <c r="D78">
        <v>20220601</v>
      </c>
      <c r="E78" t="s">
        <v>700</v>
      </c>
      <c r="F78" t="s">
        <v>701</v>
      </c>
      <c r="G78" t="s">
        <v>702</v>
      </c>
      <c r="H78">
        <v>303075105</v>
      </c>
      <c r="I78" t="s">
        <v>703</v>
      </c>
      <c r="J78">
        <v>2329770</v>
      </c>
      <c r="K78" t="s">
        <v>704</v>
      </c>
      <c r="L78">
        <v>6317201</v>
      </c>
      <c r="M78">
        <v>20081</v>
      </c>
      <c r="N78">
        <v>40203040</v>
      </c>
      <c r="O78" t="s">
        <v>2152</v>
      </c>
      <c r="Q78" t="s">
        <v>38</v>
      </c>
      <c r="R78" t="s">
        <v>39</v>
      </c>
      <c r="S78" t="s">
        <v>39</v>
      </c>
      <c r="W78" t="s">
        <v>40</v>
      </c>
      <c r="X78">
        <v>381.78</v>
      </c>
      <c r="Y78">
        <v>1</v>
      </c>
      <c r="Z78">
        <v>37797000</v>
      </c>
      <c r="AA78">
        <v>14430138660</v>
      </c>
      <c r="AB78">
        <v>1</v>
      </c>
      <c r="AC78">
        <v>1</v>
      </c>
      <c r="AF78">
        <v>37797000</v>
      </c>
      <c r="AG78">
        <v>14430138660</v>
      </c>
      <c r="AH78">
        <v>1.6683724109349399E-3</v>
      </c>
    </row>
    <row r="79" spans="1:34" x14ac:dyDescent="0.25">
      <c r="A79" t="s">
        <v>80</v>
      </c>
      <c r="B79" t="s">
        <v>79</v>
      </c>
      <c r="C79" t="s">
        <v>2151</v>
      </c>
      <c r="D79">
        <v>20220601</v>
      </c>
      <c r="E79" t="s">
        <v>1332</v>
      </c>
      <c r="F79" t="s">
        <v>1333</v>
      </c>
      <c r="G79" t="s">
        <v>1334</v>
      </c>
      <c r="H79" t="s">
        <v>1335</v>
      </c>
      <c r="I79" t="s">
        <v>1336</v>
      </c>
      <c r="J79">
        <v>2769796</v>
      </c>
      <c r="K79" t="s">
        <v>1337</v>
      </c>
      <c r="L79">
        <v>16599301</v>
      </c>
      <c r="M79">
        <v>35144</v>
      </c>
      <c r="N79">
        <v>40201060</v>
      </c>
      <c r="O79" t="s">
        <v>2159</v>
      </c>
      <c r="Q79" t="s">
        <v>38</v>
      </c>
      <c r="R79" t="s">
        <v>39</v>
      </c>
      <c r="S79" t="s">
        <v>39</v>
      </c>
      <c r="W79" t="s">
        <v>40</v>
      </c>
      <c r="X79">
        <v>104.5</v>
      </c>
      <c r="Y79">
        <v>1</v>
      </c>
      <c r="Z79">
        <v>608937000</v>
      </c>
      <c r="AA79">
        <v>63633916500</v>
      </c>
      <c r="AB79">
        <v>1</v>
      </c>
      <c r="AC79">
        <v>1</v>
      </c>
      <c r="AF79">
        <v>608937000</v>
      </c>
      <c r="AG79">
        <v>63633916500</v>
      </c>
      <c r="AH79">
        <v>7.3571760597578402E-3</v>
      </c>
    </row>
    <row r="80" spans="1:34" x14ac:dyDescent="0.25">
      <c r="A80" t="s">
        <v>80</v>
      </c>
      <c r="B80" t="s">
        <v>79</v>
      </c>
      <c r="C80" t="s">
        <v>2151</v>
      </c>
      <c r="D80">
        <v>20220601</v>
      </c>
      <c r="E80" t="s">
        <v>1143</v>
      </c>
      <c r="F80" t="s">
        <v>1144</v>
      </c>
      <c r="G80" t="s">
        <v>1145</v>
      </c>
      <c r="H80">
        <v>316773100</v>
      </c>
      <c r="I80" t="s">
        <v>1146</v>
      </c>
      <c r="J80">
        <v>2336747</v>
      </c>
      <c r="K80" t="s">
        <v>1147</v>
      </c>
      <c r="L80">
        <v>464001</v>
      </c>
      <c r="M80">
        <v>4127</v>
      </c>
      <c r="N80">
        <v>40101015</v>
      </c>
      <c r="O80" t="s">
        <v>2153</v>
      </c>
      <c r="Q80" t="s">
        <v>69</v>
      </c>
      <c r="R80" t="s">
        <v>39</v>
      </c>
      <c r="S80" t="s">
        <v>39</v>
      </c>
      <c r="W80" t="s">
        <v>40</v>
      </c>
      <c r="X80">
        <v>39.43</v>
      </c>
      <c r="Y80">
        <v>1</v>
      </c>
      <c r="Z80">
        <v>683757000</v>
      </c>
      <c r="AA80">
        <v>26960538510</v>
      </c>
      <c r="AB80">
        <v>1</v>
      </c>
      <c r="AC80">
        <v>1</v>
      </c>
      <c r="AF80">
        <v>683757000</v>
      </c>
      <c r="AG80">
        <v>26960538510</v>
      </c>
      <c r="AH80">
        <v>3.1171023157744999E-3</v>
      </c>
    </row>
    <row r="81" spans="1:34" x14ac:dyDescent="0.25">
      <c r="A81" t="s">
        <v>80</v>
      </c>
      <c r="B81" t="s">
        <v>79</v>
      </c>
      <c r="C81" t="s">
        <v>2151</v>
      </c>
      <c r="D81">
        <v>20220601</v>
      </c>
      <c r="E81" t="s">
        <v>1042</v>
      </c>
      <c r="F81" t="s">
        <v>1043</v>
      </c>
      <c r="G81" t="s">
        <v>1044</v>
      </c>
      <c r="I81" t="s">
        <v>1045</v>
      </c>
      <c r="J81" t="s">
        <v>1046</v>
      </c>
      <c r="K81" t="s">
        <v>1047</v>
      </c>
      <c r="L81" t="s">
        <v>1048</v>
      </c>
      <c r="M81">
        <v>353847</v>
      </c>
      <c r="N81">
        <v>40101010</v>
      </c>
      <c r="O81" t="s">
        <v>2153</v>
      </c>
      <c r="Q81" t="s">
        <v>51</v>
      </c>
      <c r="R81" t="s">
        <v>52</v>
      </c>
      <c r="S81" t="s">
        <v>52</v>
      </c>
      <c r="W81" t="s">
        <v>37</v>
      </c>
      <c r="X81">
        <v>13.17</v>
      </c>
      <c r="Y81">
        <v>1.0734999999999999</v>
      </c>
      <c r="Z81">
        <v>609900000</v>
      </c>
      <c r="AA81">
        <v>8622763150.5</v>
      </c>
      <c r="AB81">
        <v>1</v>
      </c>
      <c r="AC81">
        <v>1</v>
      </c>
      <c r="AF81">
        <v>609900000</v>
      </c>
      <c r="AG81">
        <v>8622763150.5</v>
      </c>
      <c r="AH81">
        <v>9.9693984134735297E-4</v>
      </c>
    </row>
    <row r="82" spans="1:34" x14ac:dyDescent="0.25">
      <c r="A82" t="s">
        <v>80</v>
      </c>
      <c r="B82" t="s">
        <v>79</v>
      </c>
      <c r="C82" t="s">
        <v>2151</v>
      </c>
      <c r="D82">
        <v>20220601</v>
      </c>
      <c r="E82" t="s">
        <v>642</v>
      </c>
      <c r="F82" t="s">
        <v>643</v>
      </c>
      <c r="G82" t="s">
        <v>644</v>
      </c>
      <c r="H82" t="s">
        <v>645</v>
      </c>
      <c r="I82" t="s">
        <v>646</v>
      </c>
      <c r="J82" t="s">
        <v>647</v>
      </c>
      <c r="K82" t="s">
        <v>648</v>
      </c>
      <c r="L82">
        <v>1427504</v>
      </c>
      <c r="M82">
        <v>267930</v>
      </c>
      <c r="N82">
        <v>40101015</v>
      </c>
      <c r="O82" t="s">
        <v>2153</v>
      </c>
      <c r="Q82" t="s">
        <v>38</v>
      </c>
      <c r="R82" t="s">
        <v>39</v>
      </c>
      <c r="S82" t="s">
        <v>39</v>
      </c>
      <c r="W82" t="s">
        <v>40</v>
      </c>
      <c r="X82">
        <v>155.03</v>
      </c>
      <c r="Y82">
        <v>1</v>
      </c>
      <c r="Z82">
        <v>179261000</v>
      </c>
      <c r="AA82">
        <v>27790832830</v>
      </c>
      <c r="AB82">
        <v>1</v>
      </c>
      <c r="AC82">
        <v>1</v>
      </c>
      <c r="AF82">
        <v>179261000</v>
      </c>
      <c r="AG82">
        <v>27790832830</v>
      </c>
      <c r="AH82">
        <v>3.2130986307845502E-3</v>
      </c>
    </row>
    <row r="83" spans="1:34" x14ac:dyDescent="0.25">
      <c r="A83" t="s">
        <v>80</v>
      </c>
      <c r="B83" t="s">
        <v>79</v>
      </c>
      <c r="C83" t="s">
        <v>2151</v>
      </c>
      <c r="D83">
        <v>20220601</v>
      </c>
      <c r="E83" t="s">
        <v>1366</v>
      </c>
      <c r="F83" t="s">
        <v>1367</v>
      </c>
      <c r="G83" t="s">
        <v>1368</v>
      </c>
      <c r="H83">
        <v>337738108</v>
      </c>
      <c r="I83" t="s">
        <v>1369</v>
      </c>
      <c r="J83">
        <v>2342034</v>
      </c>
      <c r="K83" t="s">
        <v>1370</v>
      </c>
      <c r="L83">
        <v>1263501</v>
      </c>
      <c r="M83">
        <v>3727</v>
      </c>
      <c r="N83">
        <v>40201060</v>
      </c>
      <c r="O83" t="s">
        <v>2159</v>
      </c>
      <c r="Q83" t="s">
        <v>69</v>
      </c>
      <c r="R83" t="s">
        <v>39</v>
      </c>
      <c r="S83" t="s">
        <v>39</v>
      </c>
      <c r="W83" t="s">
        <v>40</v>
      </c>
      <c r="X83">
        <v>100.18</v>
      </c>
      <c r="Y83">
        <v>1</v>
      </c>
      <c r="Z83">
        <v>660232000</v>
      </c>
      <c r="AA83">
        <v>66142041760</v>
      </c>
      <c r="AB83">
        <v>0.9</v>
      </c>
      <c r="AC83">
        <v>1</v>
      </c>
      <c r="AF83">
        <v>594208800</v>
      </c>
      <c r="AG83">
        <v>59527837584</v>
      </c>
      <c r="AH83">
        <v>6.8824426603092698E-3</v>
      </c>
    </row>
    <row r="84" spans="1:34" x14ac:dyDescent="0.25">
      <c r="A84" t="s">
        <v>80</v>
      </c>
      <c r="B84" t="s">
        <v>79</v>
      </c>
      <c r="C84" t="s">
        <v>2151</v>
      </c>
      <c r="D84">
        <v>20220601</v>
      </c>
      <c r="E84" t="s">
        <v>1294</v>
      </c>
      <c r="F84" t="s">
        <v>1295</v>
      </c>
      <c r="G84" t="s">
        <v>1296</v>
      </c>
      <c r="H84">
        <v>339041105</v>
      </c>
      <c r="I84" t="s">
        <v>1297</v>
      </c>
      <c r="J84" t="s">
        <v>1298</v>
      </c>
      <c r="K84" t="s">
        <v>1299</v>
      </c>
      <c r="L84">
        <v>18470001</v>
      </c>
      <c r="M84">
        <v>267974</v>
      </c>
      <c r="N84">
        <v>40201060</v>
      </c>
      <c r="O84" t="s">
        <v>2159</v>
      </c>
      <c r="Q84" t="s">
        <v>38</v>
      </c>
      <c r="R84" t="s">
        <v>39</v>
      </c>
      <c r="S84" t="s">
        <v>39</v>
      </c>
      <c r="W84" t="s">
        <v>40</v>
      </c>
      <c r="X84">
        <v>248.81</v>
      </c>
      <c r="Y84">
        <v>1</v>
      </c>
      <c r="Z84">
        <v>81199000</v>
      </c>
      <c r="AA84">
        <v>20203123190</v>
      </c>
      <c r="AB84">
        <v>1</v>
      </c>
      <c r="AC84">
        <v>1</v>
      </c>
      <c r="AF84">
        <v>81199000</v>
      </c>
      <c r="AG84">
        <v>20203123190</v>
      </c>
      <c r="AH84">
        <v>2.3358287913302698E-3</v>
      </c>
    </row>
    <row r="85" spans="1:34" x14ac:dyDescent="0.25">
      <c r="A85" t="s">
        <v>80</v>
      </c>
      <c r="B85" t="s">
        <v>79</v>
      </c>
      <c r="C85" t="s">
        <v>2151</v>
      </c>
      <c r="D85">
        <v>20220601</v>
      </c>
      <c r="E85" t="s">
        <v>341</v>
      </c>
      <c r="F85" t="s">
        <v>342</v>
      </c>
      <c r="G85" t="s">
        <v>343</v>
      </c>
      <c r="H85">
        <v>354613101</v>
      </c>
      <c r="I85" t="s">
        <v>344</v>
      </c>
      <c r="J85">
        <v>2350684</v>
      </c>
      <c r="K85" t="s">
        <v>345</v>
      </c>
      <c r="L85">
        <v>488501</v>
      </c>
      <c r="M85">
        <v>4316</v>
      </c>
      <c r="N85">
        <v>40203010</v>
      </c>
      <c r="O85" t="s">
        <v>2157</v>
      </c>
      <c r="Q85" t="s">
        <v>38</v>
      </c>
      <c r="R85" t="s">
        <v>39</v>
      </c>
      <c r="S85" t="s">
        <v>39</v>
      </c>
      <c r="W85" t="s">
        <v>40</v>
      </c>
      <c r="X85">
        <v>27.08</v>
      </c>
      <c r="Y85">
        <v>1</v>
      </c>
      <c r="Z85">
        <v>502124000</v>
      </c>
      <c r="AA85">
        <v>13597517920</v>
      </c>
      <c r="AB85">
        <v>0.56000000000000005</v>
      </c>
      <c r="AC85">
        <v>1</v>
      </c>
      <c r="AF85">
        <v>281189440</v>
      </c>
      <c r="AG85">
        <v>7614610035.1999998</v>
      </c>
      <c r="AH85">
        <v>8.8037998816818501E-4</v>
      </c>
    </row>
    <row r="86" spans="1:34" x14ac:dyDescent="0.25">
      <c r="A86" t="s">
        <v>80</v>
      </c>
      <c r="B86" t="s">
        <v>79</v>
      </c>
      <c r="C86" t="s">
        <v>2151</v>
      </c>
      <c r="D86">
        <v>20220601</v>
      </c>
      <c r="E86" t="s">
        <v>791</v>
      </c>
      <c r="F86" t="s">
        <v>792</v>
      </c>
      <c r="G86" t="s">
        <v>793</v>
      </c>
      <c r="I86" t="s">
        <v>794</v>
      </c>
      <c r="J86">
        <v>6411673</v>
      </c>
      <c r="K86">
        <v>2881</v>
      </c>
      <c r="L86" t="s">
        <v>797</v>
      </c>
      <c r="M86">
        <v>10783</v>
      </c>
      <c r="N86">
        <v>40301020</v>
      </c>
      <c r="O86" t="s">
        <v>2154</v>
      </c>
      <c r="Q86" t="s">
        <v>795</v>
      </c>
      <c r="R86" t="s">
        <v>796</v>
      </c>
      <c r="S86" t="s">
        <v>796</v>
      </c>
      <c r="W86" t="s">
        <v>798</v>
      </c>
      <c r="X86">
        <v>64.099999999999994</v>
      </c>
      <c r="Y86">
        <v>3.4441191665229999E-2</v>
      </c>
      <c r="Z86">
        <v>11804964000</v>
      </c>
      <c r="AA86">
        <v>26061587477.1814</v>
      </c>
      <c r="AB86">
        <v>0.65</v>
      </c>
      <c r="AC86">
        <v>1</v>
      </c>
      <c r="AF86">
        <v>7673226600</v>
      </c>
      <c r="AG86">
        <v>16940031860.1679</v>
      </c>
      <c r="AH86">
        <v>1.95855926694631E-3</v>
      </c>
    </row>
    <row r="87" spans="1:34" x14ac:dyDescent="0.25">
      <c r="A87" t="s">
        <v>80</v>
      </c>
      <c r="B87" t="s">
        <v>79</v>
      </c>
      <c r="C87" t="s">
        <v>2151</v>
      </c>
      <c r="D87">
        <v>20220601</v>
      </c>
      <c r="E87" t="s">
        <v>1353</v>
      </c>
      <c r="F87" t="s">
        <v>1354</v>
      </c>
      <c r="G87" t="s">
        <v>1355</v>
      </c>
      <c r="H87" t="s">
        <v>1356</v>
      </c>
      <c r="I87" t="s">
        <v>1357</v>
      </c>
      <c r="J87">
        <v>2712013</v>
      </c>
      <c r="K87" t="s">
        <v>1358</v>
      </c>
      <c r="L87">
        <v>14191301</v>
      </c>
      <c r="M87">
        <v>33850</v>
      </c>
      <c r="N87">
        <v>40201060</v>
      </c>
      <c r="O87" t="s">
        <v>2159</v>
      </c>
      <c r="Q87" t="s">
        <v>38</v>
      </c>
      <c r="R87" t="s">
        <v>39</v>
      </c>
      <c r="S87" t="s">
        <v>39</v>
      </c>
      <c r="W87" t="s">
        <v>40</v>
      </c>
      <c r="X87">
        <v>131.04</v>
      </c>
      <c r="Y87">
        <v>1</v>
      </c>
      <c r="Z87">
        <v>284750000</v>
      </c>
      <c r="AA87">
        <v>37313640000</v>
      </c>
      <c r="AB87">
        <v>1</v>
      </c>
      <c r="AC87">
        <v>1</v>
      </c>
      <c r="AF87">
        <v>284750000</v>
      </c>
      <c r="AG87">
        <v>37313640000</v>
      </c>
      <c r="AH87">
        <v>4.31409905298572E-3</v>
      </c>
    </row>
    <row r="88" spans="1:34" x14ac:dyDescent="0.25">
      <c r="A88" t="s">
        <v>80</v>
      </c>
      <c r="B88" t="s">
        <v>79</v>
      </c>
      <c r="C88" t="s">
        <v>2151</v>
      </c>
      <c r="D88">
        <v>20220601</v>
      </c>
      <c r="E88" t="s">
        <v>1148</v>
      </c>
      <c r="F88" t="s">
        <v>1149</v>
      </c>
      <c r="G88" t="s">
        <v>1150</v>
      </c>
      <c r="H88" s="1">
        <v>3.7959E+106</v>
      </c>
      <c r="I88" t="s">
        <v>1151</v>
      </c>
      <c r="J88" t="s">
        <v>1152</v>
      </c>
      <c r="K88" t="s">
        <v>1153</v>
      </c>
      <c r="L88">
        <v>1061401</v>
      </c>
      <c r="M88">
        <v>4857</v>
      </c>
      <c r="N88">
        <v>40301020</v>
      </c>
      <c r="O88" t="s">
        <v>2154</v>
      </c>
      <c r="Q88" t="s">
        <v>38</v>
      </c>
      <c r="R88" t="s">
        <v>39</v>
      </c>
      <c r="S88" t="s">
        <v>39</v>
      </c>
      <c r="W88" t="s">
        <v>40</v>
      </c>
      <c r="X88">
        <v>97.57</v>
      </c>
      <c r="Y88">
        <v>1</v>
      </c>
      <c r="Z88">
        <v>100979000</v>
      </c>
      <c r="AA88">
        <v>9852521030</v>
      </c>
      <c r="AB88">
        <v>0.92</v>
      </c>
      <c r="AC88">
        <v>1</v>
      </c>
      <c r="AF88">
        <v>92900680</v>
      </c>
      <c r="AG88">
        <v>9064319347.6000004</v>
      </c>
      <c r="AH88">
        <v>1.0479913381123099E-3</v>
      </c>
    </row>
    <row r="89" spans="1:34" x14ac:dyDescent="0.25">
      <c r="A89" t="s">
        <v>80</v>
      </c>
      <c r="B89" t="s">
        <v>79</v>
      </c>
      <c r="C89" t="s">
        <v>2151</v>
      </c>
      <c r="D89">
        <v>20220601</v>
      </c>
      <c r="E89" t="s">
        <v>568</v>
      </c>
      <c r="F89" t="s">
        <v>569</v>
      </c>
      <c r="G89" t="s">
        <v>570</v>
      </c>
      <c r="H89" t="s">
        <v>571</v>
      </c>
      <c r="I89" t="s">
        <v>572</v>
      </c>
      <c r="J89">
        <v>2407966</v>
      </c>
      <c r="K89" t="s">
        <v>573</v>
      </c>
      <c r="L89">
        <v>11462801</v>
      </c>
      <c r="M89">
        <v>27577</v>
      </c>
      <c r="N89">
        <v>40203020</v>
      </c>
      <c r="O89" t="s">
        <v>2155</v>
      </c>
      <c r="Q89" t="s">
        <v>38</v>
      </c>
      <c r="R89" t="s">
        <v>39</v>
      </c>
      <c r="S89" t="s">
        <v>39</v>
      </c>
      <c r="W89" t="s">
        <v>40</v>
      </c>
      <c r="X89">
        <v>326.85000000000002</v>
      </c>
      <c r="Y89">
        <v>1</v>
      </c>
      <c r="Z89">
        <v>339459000</v>
      </c>
      <c r="AA89">
        <v>110952174150</v>
      </c>
      <c r="AB89">
        <v>1</v>
      </c>
      <c r="AC89">
        <v>1</v>
      </c>
      <c r="AF89">
        <v>339459000</v>
      </c>
      <c r="AG89">
        <v>110952174150</v>
      </c>
      <c r="AH89">
        <v>1.28279811196983E-2</v>
      </c>
    </row>
    <row r="90" spans="1:34" x14ac:dyDescent="0.25">
      <c r="A90" t="s">
        <v>80</v>
      </c>
      <c r="B90" t="s">
        <v>79</v>
      </c>
      <c r="C90" t="s">
        <v>2151</v>
      </c>
      <c r="D90">
        <v>20220601</v>
      </c>
      <c r="E90" t="s">
        <v>468</v>
      </c>
      <c r="F90" t="s">
        <v>469</v>
      </c>
      <c r="G90" t="s">
        <v>470</v>
      </c>
      <c r="I90" t="s">
        <v>471</v>
      </c>
      <c r="J90">
        <v>7097328</v>
      </c>
      <c r="K90" t="s">
        <v>472</v>
      </c>
      <c r="L90" t="s">
        <v>473</v>
      </c>
      <c r="M90">
        <v>143</v>
      </c>
      <c r="N90">
        <v>40201030</v>
      </c>
      <c r="O90" t="s">
        <v>2152</v>
      </c>
      <c r="Q90" t="s">
        <v>86</v>
      </c>
      <c r="R90" t="s">
        <v>88</v>
      </c>
      <c r="S90" t="s">
        <v>88</v>
      </c>
      <c r="W90" t="s">
        <v>37</v>
      </c>
      <c r="X90">
        <v>85.96</v>
      </c>
      <c r="Y90">
        <v>1.0734999999999999</v>
      </c>
      <c r="Z90">
        <v>156355000</v>
      </c>
      <c r="AA90">
        <v>14428136071.299999</v>
      </c>
      <c r="AB90">
        <v>0.66</v>
      </c>
      <c r="AC90">
        <v>1</v>
      </c>
      <c r="AF90">
        <v>103194300</v>
      </c>
      <c r="AG90">
        <v>9522569807.0580006</v>
      </c>
      <c r="AH90">
        <v>1.10097297895942E-3</v>
      </c>
    </row>
    <row r="91" spans="1:34" x14ac:dyDescent="0.25">
      <c r="A91" t="s">
        <v>80</v>
      </c>
      <c r="B91" t="s">
        <v>79</v>
      </c>
      <c r="C91" t="s">
        <v>2151</v>
      </c>
      <c r="D91">
        <v>20220601</v>
      </c>
      <c r="E91" t="s">
        <v>542</v>
      </c>
      <c r="F91" t="s">
        <v>543</v>
      </c>
      <c r="G91" t="s">
        <v>544</v>
      </c>
      <c r="I91" t="s">
        <v>545</v>
      </c>
      <c r="J91">
        <v>2421041</v>
      </c>
      <c r="K91" t="s">
        <v>547</v>
      </c>
      <c r="L91" t="s">
        <v>549</v>
      </c>
      <c r="M91">
        <v>11145</v>
      </c>
      <c r="N91">
        <v>40101010</v>
      </c>
      <c r="O91" t="s">
        <v>2153</v>
      </c>
      <c r="Q91" t="s">
        <v>546</v>
      </c>
      <c r="R91" t="s">
        <v>548</v>
      </c>
      <c r="S91" t="s">
        <v>548</v>
      </c>
      <c r="W91" t="s">
        <v>550</v>
      </c>
      <c r="X91">
        <v>127.59</v>
      </c>
      <c r="Y91">
        <v>5.0838711645370002E-2</v>
      </c>
      <c r="Z91">
        <v>2883457000</v>
      </c>
      <c r="AA91">
        <v>18703576179.521801</v>
      </c>
      <c r="AB91">
        <v>0.85</v>
      </c>
      <c r="AC91">
        <v>1</v>
      </c>
      <c r="AF91">
        <v>2450938450</v>
      </c>
      <c r="AG91">
        <v>15898039752.5935</v>
      </c>
      <c r="AH91">
        <v>1.83808704379935E-3</v>
      </c>
    </row>
    <row r="92" spans="1:34" x14ac:dyDescent="0.25">
      <c r="A92" t="s">
        <v>80</v>
      </c>
      <c r="B92" t="s">
        <v>79</v>
      </c>
      <c r="C92" t="s">
        <v>2151</v>
      </c>
      <c r="D92">
        <v>20220601</v>
      </c>
      <c r="E92" t="s">
        <v>963</v>
      </c>
      <c r="F92" t="s">
        <v>964</v>
      </c>
      <c r="G92" t="s">
        <v>965</v>
      </c>
      <c r="I92" t="s">
        <v>966</v>
      </c>
      <c r="J92">
        <v>540528</v>
      </c>
      <c r="K92" t="s">
        <v>967</v>
      </c>
      <c r="L92" t="s">
        <v>968</v>
      </c>
      <c r="M92">
        <v>7582</v>
      </c>
      <c r="N92">
        <v>40101010</v>
      </c>
      <c r="O92" t="s">
        <v>2153</v>
      </c>
      <c r="Q92" t="s">
        <v>53</v>
      </c>
      <c r="R92" t="s">
        <v>54</v>
      </c>
      <c r="S92" t="s">
        <v>54</v>
      </c>
      <c r="W92" t="s">
        <v>55</v>
      </c>
      <c r="X92">
        <v>5.33</v>
      </c>
      <c r="Y92">
        <v>1.2602500000000001</v>
      </c>
      <c r="Z92">
        <v>20599089000</v>
      </c>
      <c r="AA92">
        <v>138366810192.29199</v>
      </c>
      <c r="AB92">
        <v>1</v>
      </c>
      <c r="AC92">
        <v>1</v>
      </c>
      <c r="AF92">
        <v>20599089000</v>
      </c>
      <c r="AG92">
        <v>138366810192.29199</v>
      </c>
      <c r="AH92">
        <v>1.5997584926456501E-2</v>
      </c>
    </row>
    <row r="93" spans="1:34" x14ac:dyDescent="0.25">
      <c r="A93" t="s">
        <v>80</v>
      </c>
      <c r="B93" t="s">
        <v>79</v>
      </c>
      <c r="C93" t="s">
        <v>2151</v>
      </c>
      <c r="D93">
        <v>20220601</v>
      </c>
      <c r="E93" t="s">
        <v>974</v>
      </c>
      <c r="F93" t="s">
        <v>975</v>
      </c>
      <c r="G93" t="s">
        <v>976</v>
      </c>
      <c r="I93" t="s">
        <v>977</v>
      </c>
      <c r="J93">
        <v>4511809</v>
      </c>
      <c r="K93" t="s">
        <v>978</v>
      </c>
      <c r="L93" t="s">
        <v>979</v>
      </c>
      <c r="M93">
        <v>12383</v>
      </c>
      <c r="N93">
        <v>40301050</v>
      </c>
      <c r="O93" t="s">
        <v>2161</v>
      </c>
      <c r="Q93" t="s">
        <v>43</v>
      </c>
      <c r="R93" t="s">
        <v>44</v>
      </c>
      <c r="S93" t="s">
        <v>44</v>
      </c>
      <c r="W93" t="s">
        <v>37</v>
      </c>
      <c r="X93">
        <v>142.4</v>
      </c>
      <c r="Y93">
        <v>1.0734999999999999</v>
      </c>
      <c r="Z93">
        <v>120597000</v>
      </c>
      <c r="AA93">
        <v>18435229240.799999</v>
      </c>
      <c r="AB93">
        <v>0.5</v>
      </c>
      <c r="AC93">
        <v>1</v>
      </c>
      <c r="AF93">
        <v>60298500</v>
      </c>
      <c r="AG93">
        <v>9217614620.3999996</v>
      </c>
      <c r="AH93">
        <v>1.0657149102755699E-3</v>
      </c>
    </row>
    <row r="94" spans="1:34" x14ac:dyDescent="0.25">
      <c r="A94" t="s">
        <v>80</v>
      </c>
      <c r="B94" t="s">
        <v>79</v>
      </c>
      <c r="C94" t="s">
        <v>2151</v>
      </c>
      <c r="D94">
        <v>20220601</v>
      </c>
      <c r="E94" t="s">
        <v>371</v>
      </c>
      <c r="F94" t="s">
        <v>372</v>
      </c>
      <c r="G94" t="s">
        <v>373</v>
      </c>
      <c r="I94" t="s">
        <v>374</v>
      </c>
      <c r="J94" t="s">
        <v>375</v>
      </c>
      <c r="K94" t="s">
        <v>376</v>
      </c>
      <c r="L94" t="s">
        <v>377</v>
      </c>
      <c r="M94">
        <v>44487</v>
      </c>
      <c r="N94">
        <v>40203010</v>
      </c>
      <c r="O94" t="s">
        <v>2157</v>
      </c>
      <c r="Q94" t="s">
        <v>53</v>
      </c>
      <c r="R94" t="s">
        <v>54</v>
      </c>
      <c r="S94" t="s">
        <v>54</v>
      </c>
      <c r="W94" t="s">
        <v>55</v>
      </c>
      <c r="X94">
        <v>8.57</v>
      </c>
      <c r="Y94">
        <v>1.2602500000000001</v>
      </c>
      <c r="Z94">
        <v>474319000</v>
      </c>
      <c r="AA94">
        <v>5122807654.2574997</v>
      </c>
      <c r="AB94">
        <v>0.75</v>
      </c>
      <c r="AC94">
        <v>1</v>
      </c>
      <c r="AF94">
        <v>355739250</v>
      </c>
      <c r="AG94">
        <v>3842105740.69312</v>
      </c>
      <c r="AH94">
        <v>4.4421355668852497E-4</v>
      </c>
    </row>
    <row r="95" spans="1:34" x14ac:dyDescent="0.25">
      <c r="A95" t="s">
        <v>80</v>
      </c>
      <c r="B95" t="s">
        <v>79</v>
      </c>
      <c r="C95" t="s">
        <v>2151</v>
      </c>
      <c r="D95">
        <v>20220601</v>
      </c>
      <c r="E95" t="s">
        <v>506</v>
      </c>
      <c r="F95" t="s">
        <v>507</v>
      </c>
      <c r="G95" t="s">
        <v>508</v>
      </c>
      <c r="H95">
        <v>416515104</v>
      </c>
      <c r="I95" t="s">
        <v>509</v>
      </c>
      <c r="J95">
        <v>2476193</v>
      </c>
      <c r="K95" t="s">
        <v>510</v>
      </c>
      <c r="L95">
        <v>6173901</v>
      </c>
      <c r="M95">
        <v>13053</v>
      </c>
      <c r="N95">
        <v>40301030</v>
      </c>
      <c r="O95" t="s">
        <v>2156</v>
      </c>
      <c r="Q95" t="s">
        <v>38</v>
      </c>
      <c r="R95" t="s">
        <v>39</v>
      </c>
      <c r="S95" t="s">
        <v>39</v>
      </c>
      <c r="W95" t="s">
        <v>40</v>
      </c>
      <c r="X95">
        <v>72.510000000000005</v>
      </c>
      <c r="Y95">
        <v>1</v>
      </c>
      <c r="Z95">
        <v>334900000</v>
      </c>
      <c r="AA95">
        <v>24283599000</v>
      </c>
      <c r="AB95">
        <v>1</v>
      </c>
      <c r="AC95">
        <v>1</v>
      </c>
      <c r="AF95">
        <v>334900000</v>
      </c>
      <c r="AG95">
        <v>24283599000</v>
      </c>
      <c r="AH95">
        <v>2.8076020310263202E-3</v>
      </c>
    </row>
    <row r="96" spans="1:34" x14ac:dyDescent="0.25">
      <c r="A96" t="s">
        <v>80</v>
      </c>
      <c r="B96" t="s">
        <v>79</v>
      </c>
      <c r="C96" t="s">
        <v>2151</v>
      </c>
      <c r="D96">
        <v>20220601</v>
      </c>
      <c r="E96" t="s">
        <v>563</v>
      </c>
      <c r="F96" t="s">
        <v>564</v>
      </c>
      <c r="G96" t="s">
        <v>565</v>
      </c>
      <c r="I96" t="s">
        <v>566</v>
      </c>
      <c r="J96">
        <v>6267359</v>
      </c>
      <c r="K96">
        <v>388</v>
      </c>
      <c r="L96" t="s">
        <v>567</v>
      </c>
      <c r="M96">
        <v>31951</v>
      </c>
      <c r="N96">
        <v>40203040</v>
      </c>
      <c r="O96" t="s">
        <v>2155</v>
      </c>
      <c r="Q96" t="s">
        <v>70</v>
      </c>
      <c r="R96" t="s">
        <v>71</v>
      </c>
      <c r="S96" t="s">
        <v>71</v>
      </c>
      <c r="W96" t="s">
        <v>72</v>
      </c>
      <c r="X96">
        <v>339.2</v>
      </c>
      <c r="Y96">
        <v>0.12743317722768999</v>
      </c>
      <c r="Z96">
        <v>1267837000</v>
      </c>
      <c r="AA96">
        <v>54802677422.026199</v>
      </c>
      <c r="AB96">
        <v>0.94</v>
      </c>
      <c r="AC96">
        <v>1</v>
      </c>
      <c r="AF96">
        <v>1191766780</v>
      </c>
      <c r="AG96">
        <v>51514516776.704697</v>
      </c>
      <c r="AH96">
        <v>5.9559648439926798E-3</v>
      </c>
    </row>
    <row r="97" spans="1:37" x14ac:dyDescent="0.25">
      <c r="A97" t="s">
        <v>80</v>
      </c>
      <c r="B97" t="s">
        <v>79</v>
      </c>
      <c r="C97" t="s">
        <v>2151</v>
      </c>
      <c r="D97">
        <v>20220601</v>
      </c>
      <c r="E97" t="s">
        <v>457</v>
      </c>
      <c r="F97" t="s">
        <v>458</v>
      </c>
      <c r="G97" t="s">
        <v>459</v>
      </c>
      <c r="H97">
        <v>446150104</v>
      </c>
      <c r="I97" t="s">
        <v>460</v>
      </c>
      <c r="J97">
        <v>2445966</v>
      </c>
      <c r="K97" t="s">
        <v>461</v>
      </c>
      <c r="L97">
        <v>578601</v>
      </c>
      <c r="M97">
        <v>4351</v>
      </c>
      <c r="N97">
        <v>40101015</v>
      </c>
      <c r="O97" t="s">
        <v>2153</v>
      </c>
      <c r="Q97" t="s">
        <v>69</v>
      </c>
      <c r="R97" t="s">
        <v>39</v>
      </c>
      <c r="S97" t="s">
        <v>39</v>
      </c>
      <c r="W97" t="s">
        <v>40</v>
      </c>
      <c r="X97">
        <v>13.88</v>
      </c>
      <c r="Y97">
        <v>1</v>
      </c>
      <c r="Z97">
        <v>1437742000</v>
      </c>
      <c r="AA97">
        <v>19955858960</v>
      </c>
      <c r="AB97">
        <v>1</v>
      </c>
      <c r="AC97">
        <v>1</v>
      </c>
      <c r="AF97">
        <v>1437742000</v>
      </c>
      <c r="AG97">
        <v>19955858960</v>
      </c>
      <c r="AH97">
        <v>2.3072407902539802E-3</v>
      </c>
    </row>
    <row r="98" spans="1:37" x14ac:dyDescent="0.25">
      <c r="A98" t="s">
        <v>80</v>
      </c>
      <c r="B98" t="s">
        <v>79</v>
      </c>
      <c r="C98" t="s">
        <v>2151</v>
      </c>
      <c r="D98">
        <v>20220601</v>
      </c>
      <c r="E98" t="s">
        <v>474</v>
      </c>
      <c r="F98" t="s">
        <v>475</v>
      </c>
      <c r="G98" t="s">
        <v>476</v>
      </c>
      <c r="I98" t="s">
        <v>477</v>
      </c>
      <c r="J98" t="s">
        <v>478</v>
      </c>
      <c r="K98" t="s">
        <v>479</v>
      </c>
      <c r="L98" t="s">
        <v>480</v>
      </c>
      <c r="M98">
        <v>5899</v>
      </c>
      <c r="N98">
        <v>40101010</v>
      </c>
      <c r="O98" t="s">
        <v>2153</v>
      </c>
      <c r="Q98" t="s">
        <v>41</v>
      </c>
      <c r="R98" t="s">
        <v>42</v>
      </c>
      <c r="S98" t="s">
        <v>42</v>
      </c>
      <c r="W98" t="s">
        <v>37</v>
      </c>
      <c r="X98">
        <v>10.523999999999999</v>
      </c>
      <c r="Y98">
        <v>1.0734999999999999</v>
      </c>
      <c r="Z98">
        <v>3904029000</v>
      </c>
      <c r="AA98">
        <v>44105822283.905998</v>
      </c>
      <c r="AB98">
        <v>1</v>
      </c>
      <c r="AC98">
        <v>1</v>
      </c>
      <c r="AF98">
        <v>3904029000</v>
      </c>
      <c r="AG98">
        <v>44105822283.905998</v>
      </c>
      <c r="AH98">
        <v>5.09939223689127E-3</v>
      </c>
    </row>
    <row r="99" spans="1:37" x14ac:dyDescent="0.25">
      <c r="A99" t="s">
        <v>80</v>
      </c>
      <c r="B99" t="s">
        <v>79</v>
      </c>
      <c r="C99" t="s">
        <v>2151</v>
      </c>
      <c r="D99">
        <v>20220601</v>
      </c>
      <c r="E99" t="s">
        <v>1269</v>
      </c>
      <c r="F99" t="s">
        <v>1270</v>
      </c>
      <c r="G99" t="s">
        <v>1271</v>
      </c>
      <c r="I99" t="s">
        <v>1272</v>
      </c>
      <c r="J99" t="s">
        <v>1273</v>
      </c>
      <c r="K99">
        <v>1398</v>
      </c>
      <c r="L99" t="s">
        <v>1274</v>
      </c>
      <c r="M99">
        <v>44128</v>
      </c>
      <c r="N99">
        <v>40101010</v>
      </c>
      <c r="O99" t="s">
        <v>2153</v>
      </c>
      <c r="Q99" t="s">
        <v>70</v>
      </c>
      <c r="R99" t="s">
        <v>250</v>
      </c>
      <c r="S99" t="s">
        <v>71</v>
      </c>
      <c r="W99" t="s">
        <v>72</v>
      </c>
      <c r="X99">
        <v>4.71</v>
      </c>
      <c r="Y99">
        <v>0.12743317722768999</v>
      </c>
      <c r="Z99">
        <v>86794045000</v>
      </c>
      <c r="AA99">
        <v>52094676727.515503</v>
      </c>
      <c r="AB99">
        <v>0.76</v>
      </c>
      <c r="AC99">
        <v>1</v>
      </c>
      <c r="AF99">
        <v>65963474200</v>
      </c>
      <c r="AG99">
        <v>39591954312.911697</v>
      </c>
      <c r="AH99">
        <v>4.5775114035292901E-3</v>
      </c>
    </row>
    <row r="100" spans="1:37" x14ac:dyDescent="0.25">
      <c r="A100" t="s">
        <v>80</v>
      </c>
      <c r="B100" t="s">
        <v>79</v>
      </c>
      <c r="C100" t="s">
        <v>2151</v>
      </c>
      <c r="D100">
        <v>20220601</v>
      </c>
      <c r="E100" t="s">
        <v>152</v>
      </c>
      <c r="F100" t="s">
        <v>153</v>
      </c>
      <c r="G100" t="s">
        <v>154</v>
      </c>
      <c r="I100" t="s">
        <v>155</v>
      </c>
      <c r="J100" t="s">
        <v>156</v>
      </c>
      <c r="K100" t="s">
        <v>157</v>
      </c>
      <c r="L100" t="s">
        <v>158</v>
      </c>
      <c r="M100">
        <v>2635</v>
      </c>
      <c r="N100">
        <v>40201030</v>
      </c>
      <c r="O100" t="s">
        <v>2152</v>
      </c>
      <c r="Q100" t="s">
        <v>61</v>
      </c>
      <c r="R100" t="s">
        <v>62</v>
      </c>
      <c r="S100" t="s">
        <v>62</v>
      </c>
      <c r="W100" t="s">
        <v>63</v>
      </c>
      <c r="X100">
        <v>253</v>
      </c>
      <c r="Y100">
        <v>0.10235728835072</v>
      </c>
      <c r="Z100">
        <v>260795000</v>
      </c>
      <c r="AA100">
        <v>6753650060.9027796</v>
      </c>
      <c r="AB100">
        <v>0.7</v>
      </c>
      <c r="AC100">
        <v>1</v>
      </c>
      <c r="AF100">
        <v>182556500</v>
      </c>
      <c r="AG100">
        <v>4727555042.6319399</v>
      </c>
      <c r="AH100">
        <v>5.4658673697758698E-4</v>
      </c>
    </row>
    <row r="101" spans="1:37" x14ac:dyDescent="0.25">
      <c r="A101" t="s">
        <v>80</v>
      </c>
      <c r="B101" t="s">
        <v>79</v>
      </c>
      <c r="C101" t="s">
        <v>2151</v>
      </c>
      <c r="D101">
        <v>20220601</v>
      </c>
      <c r="E101" t="s">
        <v>431</v>
      </c>
      <c r="F101" t="s">
        <v>432</v>
      </c>
      <c r="G101" t="s">
        <v>433</v>
      </c>
      <c r="I101" t="s">
        <v>434</v>
      </c>
      <c r="J101" t="s">
        <v>435</v>
      </c>
      <c r="K101" t="s">
        <v>436</v>
      </c>
      <c r="L101" t="s">
        <v>437</v>
      </c>
      <c r="M101">
        <v>2602</v>
      </c>
      <c r="N101">
        <v>40201030</v>
      </c>
      <c r="O101" t="s">
        <v>2152</v>
      </c>
      <c r="Q101" t="s">
        <v>61</v>
      </c>
      <c r="R101" t="s">
        <v>62</v>
      </c>
      <c r="S101" t="s">
        <v>62</v>
      </c>
      <c r="W101" t="s">
        <v>63</v>
      </c>
      <c r="X101">
        <v>253.1</v>
      </c>
      <c r="Y101">
        <v>0.10235728835072</v>
      </c>
      <c r="Z101">
        <v>171101000</v>
      </c>
      <c r="AA101">
        <v>4432650245.1458302</v>
      </c>
      <c r="AB101">
        <v>1</v>
      </c>
      <c r="AC101">
        <v>1</v>
      </c>
      <c r="AF101">
        <v>171101000</v>
      </c>
      <c r="AG101">
        <v>4432650245.1458302</v>
      </c>
      <c r="AH101">
        <v>5.1249066627647604E-4</v>
      </c>
    </row>
    <row r="102" spans="1:37" x14ac:dyDescent="0.25">
      <c r="A102" t="s">
        <v>80</v>
      </c>
      <c r="B102" t="s">
        <v>79</v>
      </c>
      <c r="C102" t="s">
        <v>2151</v>
      </c>
      <c r="D102">
        <v>20220601</v>
      </c>
      <c r="E102" t="s">
        <v>557</v>
      </c>
      <c r="F102" t="s">
        <v>558</v>
      </c>
      <c r="G102" t="s">
        <v>559</v>
      </c>
      <c r="I102" t="s">
        <v>560</v>
      </c>
      <c r="J102">
        <v>6271026</v>
      </c>
      <c r="K102" t="s">
        <v>561</v>
      </c>
      <c r="L102" t="s">
        <v>562</v>
      </c>
      <c r="M102">
        <v>32347</v>
      </c>
      <c r="N102">
        <v>40301040</v>
      </c>
      <c r="O102" t="s">
        <v>2160</v>
      </c>
      <c r="Q102" t="s">
        <v>76</v>
      </c>
      <c r="R102" t="s">
        <v>77</v>
      </c>
      <c r="S102" t="s">
        <v>77</v>
      </c>
      <c r="W102" t="s">
        <v>78</v>
      </c>
      <c r="X102">
        <v>4.37</v>
      </c>
      <c r="Y102">
        <v>0.71760000000000002</v>
      </c>
      <c r="Z102">
        <v>2465100000</v>
      </c>
      <c r="AA102">
        <v>7730336671.1999998</v>
      </c>
      <c r="AB102">
        <v>1</v>
      </c>
      <c r="AC102">
        <v>1</v>
      </c>
      <c r="AF102">
        <v>2465100000</v>
      </c>
      <c r="AG102">
        <v>7730336671.1999998</v>
      </c>
      <c r="AH102">
        <v>8.9375997925918605E-4</v>
      </c>
    </row>
    <row r="103" spans="1:37" x14ac:dyDescent="0.25">
      <c r="A103" t="s">
        <v>80</v>
      </c>
      <c r="B103" t="s">
        <v>79</v>
      </c>
      <c r="C103" t="s">
        <v>2151</v>
      </c>
      <c r="D103">
        <v>20220601</v>
      </c>
      <c r="E103" t="s">
        <v>449</v>
      </c>
      <c r="F103" t="s">
        <v>450</v>
      </c>
      <c r="G103" t="s">
        <v>451</v>
      </c>
      <c r="H103" t="s">
        <v>452</v>
      </c>
      <c r="I103" t="s">
        <v>453</v>
      </c>
      <c r="J103" t="s">
        <v>454</v>
      </c>
      <c r="K103" t="s">
        <v>455</v>
      </c>
      <c r="L103" t="s">
        <v>456</v>
      </c>
      <c r="M103">
        <v>41371</v>
      </c>
      <c r="N103">
        <v>40301040</v>
      </c>
      <c r="O103" t="s">
        <v>2160</v>
      </c>
      <c r="Q103" t="s">
        <v>56</v>
      </c>
      <c r="R103" t="s">
        <v>57</v>
      </c>
      <c r="S103" t="s">
        <v>57</v>
      </c>
      <c r="W103" t="s">
        <v>58</v>
      </c>
      <c r="X103">
        <v>182.75</v>
      </c>
      <c r="Y103">
        <v>0.79042010828755005</v>
      </c>
      <c r="Z103">
        <v>176083000</v>
      </c>
      <c r="AA103">
        <v>25435061652.7682</v>
      </c>
      <c r="AB103">
        <v>1</v>
      </c>
      <c r="AC103">
        <v>1</v>
      </c>
      <c r="AF103">
        <v>176083000</v>
      </c>
      <c r="AG103">
        <v>25435061652.7682</v>
      </c>
      <c r="AH103">
        <v>2.9407309334828001E-3</v>
      </c>
    </row>
    <row r="104" spans="1:37" x14ac:dyDescent="0.25">
      <c r="A104" t="s">
        <v>80</v>
      </c>
      <c r="B104" t="s">
        <v>79</v>
      </c>
      <c r="C104" t="s">
        <v>2151</v>
      </c>
      <c r="D104">
        <v>20220601</v>
      </c>
      <c r="E104" t="s">
        <v>1030</v>
      </c>
      <c r="F104" t="s">
        <v>1031</v>
      </c>
      <c r="G104" t="s">
        <v>1032</v>
      </c>
      <c r="H104" t="s">
        <v>1033</v>
      </c>
      <c r="I104" t="s">
        <v>1034</v>
      </c>
      <c r="J104" t="s">
        <v>1035</v>
      </c>
      <c r="K104" t="s">
        <v>1036</v>
      </c>
      <c r="L104">
        <v>16361001</v>
      </c>
      <c r="M104">
        <v>42866</v>
      </c>
      <c r="N104">
        <v>40203040</v>
      </c>
      <c r="O104" t="s">
        <v>2155</v>
      </c>
      <c r="Q104" t="s">
        <v>38</v>
      </c>
      <c r="R104" t="s">
        <v>39</v>
      </c>
      <c r="S104" t="s">
        <v>39</v>
      </c>
      <c r="W104" t="s">
        <v>40</v>
      </c>
      <c r="X104">
        <v>102.39</v>
      </c>
      <c r="Y104">
        <v>1</v>
      </c>
      <c r="Z104">
        <v>561852000</v>
      </c>
      <c r="AA104">
        <v>57528026280</v>
      </c>
      <c r="AB104">
        <v>1</v>
      </c>
      <c r="AC104">
        <v>1</v>
      </c>
      <c r="AF104">
        <v>561852000</v>
      </c>
      <c r="AG104">
        <v>57528026280</v>
      </c>
      <c r="AH104">
        <v>6.6512300513883399E-3</v>
      </c>
    </row>
    <row r="105" spans="1:37" x14ac:dyDescent="0.25">
      <c r="A105" t="s">
        <v>80</v>
      </c>
      <c r="B105" t="s">
        <v>79</v>
      </c>
      <c r="C105" t="s">
        <v>2151</v>
      </c>
      <c r="D105">
        <v>20220601</v>
      </c>
      <c r="E105" t="s">
        <v>635</v>
      </c>
      <c r="F105" t="s">
        <v>636</v>
      </c>
      <c r="G105" t="s">
        <v>637</v>
      </c>
      <c r="I105" t="s">
        <v>638</v>
      </c>
      <c r="J105" t="s">
        <v>639</v>
      </c>
      <c r="K105" t="s">
        <v>640</v>
      </c>
      <c r="L105" t="s">
        <v>641</v>
      </c>
      <c r="M105">
        <v>12303</v>
      </c>
      <c r="N105">
        <v>40203010</v>
      </c>
      <c r="O105" t="s">
        <v>2152</v>
      </c>
      <c r="Q105" t="s">
        <v>53</v>
      </c>
      <c r="R105" t="s">
        <v>54</v>
      </c>
      <c r="S105" t="s">
        <v>54</v>
      </c>
      <c r="W105" t="s">
        <v>55</v>
      </c>
      <c r="X105">
        <v>15.75</v>
      </c>
      <c r="Y105">
        <v>1.2602500000000001</v>
      </c>
      <c r="Z105">
        <v>294110000</v>
      </c>
      <c r="AA105">
        <v>5837771008.125</v>
      </c>
      <c r="AB105">
        <v>1</v>
      </c>
      <c r="AC105">
        <v>1</v>
      </c>
      <c r="AF105">
        <v>294110000</v>
      </c>
      <c r="AG105">
        <v>5837771008.125</v>
      </c>
      <c r="AH105">
        <v>6.7494681241764601E-4</v>
      </c>
    </row>
    <row r="106" spans="1:37" x14ac:dyDescent="0.25">
      <c r="A106" t="s">
        <v>80</v>
      </c>
      <c r="B106" t="s">
        <v>79</v>
      </c>
      <c r="C106" t="s">
        <v>2151</v>
      </c>
      <c r="D106">
        <v>20220601</v>
      </c>
      <c r="E106" t="s">
        <v>680</v>
      </c>
      <c r="F106" t="s">
        <v>681</v>
      </c>
      <c r="G106" t="s">
        <v>682</v>
      </c>
      <c r="I106" t="s">
        <v>683</v>
      </c>
      <c r="J106">
        <v>4076836</v>
      </c>
      <c r="K106" t="s">
        <v>684</v>
      </c>
      <c r="L106" t="s">
        <v>685</v>
      </c>
      <c r="M106">
        <v>684</v>
      </c>
      <c r="N106">
        <v>40101010</v>
      </c>
      <c r="O106" t="s">
        <v>2153</v>
      </c>
      <c r="Q106" t="s">
        <v>51</v>
      </c>
      <c r="R106" t="s">
        <v>52</v>
      </c>
      <c r="S106" t="s">
        <v>52</v>
      </c>
      <c r="W106" t="s">
        <v>37</v>
      </c>
      <c r="X106">
        <v>2.0305</v>
      </c>
      <c r="Y106">
        <v>1.0734999999999999</v>
      </c>
      <c r="Z106">
        <v>19430463000</v>
      </c>
      <c r="AA106">
        <v>42353391422.930199</v>
      </c>
      <c r="AB106">
        <v>0.88</v>
      </c>
      <c r="AC106">
        <v>1</v>
      </c>
      <c r="AF106">
        <v>17098807440</v>
      </c>
      <c r="AG106">
        <v>37270984452.178596</v>
      </c>
      <c r="AH106">
        <v>4.3091673374398599E-3</v>
      </c>
    </row>
    <row r="107" spans="1:37" x14ac:dyDescent="0.25">
      <c r="A107" t="s">
        <v>80</v>
      </c>
      <c r="B107" t="s">
        <v>79</v>
      </c>
      <c r="C107" t="s">
        <v>2151</v>
      </c>
      <c r="D107">
        <v>20220601</v>
      </c>
      <c r="E107" t="s">
        <v>145</v>
      </c>
      <c r="F107" t="s">
        <v>146</v>
      </c>
      <c r="G107" t="s">
        <v>147</v>
      </c>
      <c r="H107" t="s">
        <v>148</v>
      </c>
      <c r="I107" t="s">
        <v>149</v>
      </c>
      <c r="J107" t="s">
        <v>150</v>
      </c>
      <c r="K107" t="s">
        <v>151</v>
      </c>
      <c r="L107">
        <v>2980402</v>
      </c>
      <c r="M107">
        <v>49050</v>
      </c>
      <c r="N107">
        <v>40203010</v>
      </c>
      <c r="O107" t="s">
        <v>2157</v>
      </c>
      <c r="Q107" t="s">
        <v>38</v>
      </c>
      <c r="R107" t="s">
        <v>39</v>
      </c>
      <c r="S107" t="s">
        <v>39</v>
      </c>
      <c r="W107" t="s">
        <v>40</v>
      </c>
      <c r="X107">
        <v>19.34</v>
      </c>
      <c r="Y107">
        <v>1</v>
      </c>
      <c r="Z107">
        <v>461200000</v>
      </c>
      <c r="AA107">
        <v>8919608000</v>
      </c>
      <c r="AB107">
        <v>0.74</v>
      </c>
      <c r="AC107">
        <v>1</v>
      </c>
      <c r="AF107">
        <v>341288000</v>
      </c>
      <c r="AG107">
        <v>6600509920</v>
      </c>
      <c r="AH107">
        <v>7.6313255943657305E-4</v>
      </c>
    </row>
    <row r="108" spans="1:37" x14ac:dyDescent="0.25">
      <c r="A108" t="s">
        <v>80</v>
      </c>
      <c r="B108" t="s">
        <v>79</v>
      </c>
      <c r="C108" t="s">
        <v>2151</v>
      </c>
      <c r="D108">
        <v>20220601</v>
      </c>
      <c r="E108" t="s">
        <v>772</v>
      </c>
      <c r="F108" t="s">
        <v>773</v>
      </c>
      <c r="G108" t="s">
        <v>774</v>
      </c>
      <c r="I108" t="s">
        <v>775</v>
      </c>
      <c r="J108" t="s">
        <v>776</v>
      </c>
      <c r="K108" t="s">
        <v>777</v>
      </c>
      <c r="L108" t="s">
        <v>778</v>
      </c>
      <c r="M108">
        <v>2683</v>
      </c>
      <c r="N108">
        <v>40201030</v>
      </c>
      <c r="O108" t="s">
        <v>2152</v>
      </c>
      <c r="Q108" t="s">
        <v>61</v>
      </c>
      <c r="R108" t="s">
        <v>62</v>
      </c>
      <c r="S108" t="s">
        <v>62</v>
      </c>
      <c r="W108" t="s">
        <v>63</v>
      </c>
      <c r="X108">
        <v>183.02</v>
      </c>
      <c r="Y108">
        <v>0.10235728835072</v>
      </c>
      <c r="Z108">
        <v>1821936000</v>
      </c>
      <c r="AA108">
        <v>34131112185.636101</v>
      </c>
      <c r="AB108">
        <v>1</v>
      </c>
      <c r="AC108">
        <v>1</v>
      </c>
      <c r="AF108">
        <v>1821936000</v>
      </c>
      <c r="AG108">
        <v>34131112185.636101</v>
      </c>
      <c r="AH108">
        <v>3.9461440577065804E-3</v>
      </c>
    </row>
    <row r="109" spans="1:37" x14ac:dyDescent="0.25">
      <c r="A109" t="s">
        <v>80</v>
      </c>
      <c r="B109" t="s">
        <v>79</v>
      </c>
      <c r="C109" t="s">
        <v>2151</v>
      </c>
      <c r="D109">
        <v>20220601</v>
      </c>
      <c r="E109" t="s">
        <v>414</v>
      </c>
      <c r="F109" t="s">
        <v>415</v>
      </c>
      <c r="G109" t="s">
        <v>416</v>
      </c>
      <c r="H109">
        <v>465562106</v>
      </c>
      <c r="I109" t="s">
        <v>417</v>
      </c>
      <c r="J109">
        <v>2849739</v>
      </c>
      <c r="K109" t="s">
        <v>418</v>
      </c>
      <c r="L109">
        <v>3058090</v>
      </c>
      <c r="M109">
        <v>38011</v>
      </c>
      <c r="N109">
        <v>40101010</v>
      </c>
      <c r="O109" t="s">
        <v>2153</v>
      </c>
      <c r="Q109" t="s">
        <v>38</v>
      </c>
      <c r="R109" t="s">
        <v>33</v>
      </c>
      <c r="S109" t="s">
        <v>39</v>
      </c>
      <c r="W109" t="s">
        <v>40</v>
      </c>
      <c r="X109">
        <v>5.48</v>
      </c>
      <c r="Y109">
        <v>1</v>
      </c>
      <c r="Z109">
        <v>4845845000</v>
      </c>
      <c r="AA109">
        <v>26555230600</v>
      </c>
      <c r="AB109">
        <v>1</v>
      </c>
      <c r="AC109">
        <v>1</v>
      </c>
      <c r="AF109">
        <v>4845845000</v>
      </c>
      <c r="AG109">
        <v>26555230600</v>
      </c>
      <c r="AH109">
        <v>3.0702417449296701E-3</v>
      </c>
      <c r="AK109">
        <v>3.4480000000000001E-3</v>
      </c>
    </row>
    <row r="110" spans="1:37" x14ac:dyDescent="0.25">
      <c r="A110" t="s">
        <v>80</v>
      </c>
      <c r="B110" t="s">
        <v>79</v>
      </c>
      <c r="C110" t="s">
        <v>2151</v>
      </c>
      <c r="D110">
        <v>20220601</v>
      </c>
      <c r="E110" t="s">
        <v>524</v>
      </c>
      <c r="F110" t="s">
        <v>525</v>
      </c>
      <c r="G110" t="s">
        <v>526</v>
      </c>
      <c r="I110" t="s">
        <v>527</v>
      </c>
      <c r="J110">
        <v>2458771</v>
      </c>
      <c r="K110" t="s">
        <v>528</v>
      </c>
      <c r="L110" t="s">
        <v>529</v>
      </c>
      <c r="M110">
        <v>6141</v>
      </c>
      <c r="N110">
        <v>40101010</v>
      </c>
      <c r="O110" t="s">
        <v>2153</v>
      </c>
      <c r="Q110" t="s">
        <v>32</v>
      </c>
      <c r="R110" t="s">
        <v>33</v>
      </c>
      <c r="S110" t="s">
        <v>33</v>
      </c>
      <c r="W110" t="s">
        <v>34</v>
      </c>
      <c r="X110">
        <v>9.59</v>
      </c>
      <c r="Y110">
        <v>0.21058838394474</v>
      </c>
      <c r="Z110">
        <v>5797026000</v>
      </c>
      <c r="AA110">
        <v>11707340972.0758</v>
      </c>
      <c r="AB110">
        <v>0.82</v>
      </c>
      <c r="AC110">
        <v>1</v>
      </c>
      <c r="AF110">
        <v>4753561320</v>
      </c>
      <c r="AG110">
        <v>9600019597.1022301</v>
      </c>
      <c r="AH110">
        <v>1.1099275078095599E-3</v>
      </c>
      <c r="AK110">
        <v>2.3529499999999998E-2</v>
      </c>
    </row>
    <row r="111" spans="1:37" x14ac:dyDescent="0.25">
      <c r="A111" t="s">
        <v>80</v>
      </c>
      <c r="B111" t="s">
        <v>79</v>
      </c>
      <c r="C111" t="s">
        <v>2151</v>
      </c>
      <c r="D111">
        <v>20220601</v>
      </c>
      <c r="E111" t="s">
        <v>438</v>
      </c>
      <c r="F111" t="s">
        <v>439</v>
      </c>
      <c r="G111" t="s">
        <v>440</v>
      </c>
      <c r="H111" t="s">
        <v>441</v>
      </c>
      <c r="I111" t="s">
        <v>442</v>
      </c>
      <c r="J111">
        <v>2190385</v>
      </c>
      <c r="K111" t="s">
        <v>443</v>
      </c>
      <c r="L111">
        <v>296801</v>
      </c>
      <c r="M111">
        <v>5171</v>
      </c>
      <c r="N111">
        <v>40101010</v>
      </c>
      <c r="O111" t="s">
        <v>2153</v>
      </c>
      <c r="Q111" t="s">
        <v>38</v>
      </c>
      <c r="R111" t="s">
        <v>39</v>
      </c>
      <c r="S111" t="s">
        <v>39</v>
      </c>
      <c r="W111" t="s">
        <v>40</v>
      </c>
      <c r="X111">
        <v>132.22999999999999</v>
      </c>
      <c r="Y111">
        <v>1</v>
      </c>
      <c r="Z111">
        <v>2955266000</v>
      </c>
      <c r="AA111">
        <v>390774823180</v>
      </c>
      <c r="AB111">
        <v>1</v>
      </c>
      <c r="AC111">
        <v>1</v>
      </c>
      <c r="AF111">
        <v>2955266000</v>
      </c>
      <c r="AG111">
        <v>390774823180</v>
      </c>
      <c r="AH111">
        <v>4.5180295854585599E-2</v>
      </c>
    </row>
    <row r="112" spans="1:37" x14ac:dyDescent="0.25">
      <c r="A112" t="s">
        <v>80</v>
      </c>
      <c r="B112" t="s">
        <v>79</v>
      </c>
      <c r="C112" t="s">
        <v>2151</v>
      </c>
      <c r="D112">
        <v>20220601</v>
      </c>
      <c r="E112" t="s">
        <v>1282</v>
      </c>
      <c r="F112" t="s">
        <v>1283</v>
      </c>
      <c r="G112" t="s">
        <v>1284</v>
      </c>
      <c r="H112">
        <v>426281101</v>
      </c>
      <c r="I112" t="s">
        <v>1285</v>
      </c>
      <c r="J112">
        <v>2469193</v>
      </c>
      <c r="K112" t="s">
        <v>1286</v>
      </c>
      <c r="L112">
        <v>1181101</v>
      </c>
      <c r="M112">
        <v>10089</v>
      </c>
      <c r="N112">
        <v>40201060</v>
      </c>
      <c r="O112" t="s">
        <v>2159</v>
      </c>
      <c r="Q112" t="s">
        <v>69</v>
      </c>
      <c r="R112" t="s">
        <v>39</v>
      </c>
      <c r="S112" t="s">
        <v>39</v>
      </c>
      <c r="W112" t="s">
        <v>40</v>
      </c>
      <c r="X112">
        <v>188.12</v>
      </c>
      <c r="Y112">
        <v>1</v>
      </c>
      <c r="Z112">
        <v>72825000</v>
      </c>
      <c r="AA112">
        <v>13699839000</v>
      </c>
      <c r="AB112">
        <v>1</v>
      </c>
      <c r="AC112">
        <v>1</v>
      </c>
      <c r="AF112">
        <v>72825000</v>
      </c>
      <c r="AG112">
        <v>13699839000</v>
      </c>
      <c r="AH112">
        <v>1.5839371998003101E-3</v>
      </c>
    </row>
    <row r="113" spans="1:34" x14ac:dyDescent="0.25">
      <c r="A113" t="s">
        <v>80</v>
      </c>
      <c r="B113" t="s">
        <v>79</v>
      </c>
      <c r="C113" t="s">
        <v>2151</v>
      </c>
      <c r="D113">
        <v>20220601</v>
      </c>
      <c r="E113" t="s">
        <v>1171</v>
      </c>
      <c r="F113" t="s">
        <v>1172</v>
      </c>
      <c r="G113" t="s">
        <v>1173</v>
      </c>
      <c r="I113" t="s">
        <v>1174</v>
      </c>
      <c r="J113">
        <v>6743882</v>
      </c>
      <c r="K113">
        <v>8697</v>
      </c>
      <c r="L113" t="s">
        <v>1175</v>
      </c>
      <c r="M113">
        <v>42347</v>
      </c>
      <c r="N113">
        <v>40203040</v>
      </c>
      <c r="O113" t="s">
        <v>2155</v>
      </c>
      <c r="Q113" t="s">
        <v>45</v>
      </c>
      <c r="R113" t="s">
        <v>46</v>
      </c>
      <c r="S113" t="s">
        <v>46</v>
      </c>
      <c r="W113" t="s">
        <v>47</v>
      </c>
      <c r="X113">
        <v>2033.5</v>
      </c>
      <c r="Y113">
        <v>7.7684987376200002E-3</v>
      </c>
      <c r="Z113">
        <v>528578000</v>
      </c>
      <c r="AA113">
        <v>8350074678.5794802</v>
      </c>
      <c r="AB113">
        <v>1</v>
      </c>
      <c r="AC113">
        <v>1</v>
      </c>
      <c r="AF113">
        <v>528578000</v>
      </c>
      <c r="AG113">
        <v>8350074678.5794802</v>
      </c>
      <c r="AH113">
        <v>9.6541236028486804E-4</v>
      </c>
    </row>
    <row r="114" spans="1:34" x14ac:dyDescent="0.25">
      <c r="A114" t="s">
        <v>80</v>
      </c>
      <c r="B114" t="s">
        <v>79</v>
      </c>
      <c r="C114" t="s">
        <v>2151</v>
      </c>
      <c r="D114">
        <v>20220601</v>
      </c>
      <c r="E114" t="s">
        <v>649</v>
      </c>
      <c r="F114" t="s">
        <v>650</v>
      </c>
      <c r="G114" t="s">
        <v>651</v>
      </c>
      <c r="I114" t="s">
        <v>652</v>
      </c>
      <c r="J114" t="s">
        <v>653</v>
      </c>
      <c r="K114" t="s">
        <v>654</v>
      </c>
      <c r="L114" t="s">
        <v>655</v>
      </c>
      <c r="M114">
        <v>210639</v>
      </c>
      <c r="N114">
        <v>40203010</v>
      </c>
      <c r="O114" t="s">
        <v>2153</v>
      </c>
      <c r="Q114" t="s">
        <v>48</v>
      </c>
      <c r="R114" t="s">
        <v>49</v>
      </c>
      <c r="S114" t="s">
        <v>49</v>
      </c>
      <c r="W114" t="s">
        <v>50</v>
      </c>
      <c r="X114">
        <v>49.25</v>
      </c>
      <c r="Y114">
        <v>1.0421008753647401</v>
      </c>
      <c r="Z114">
        <v>221224000</v>
      </c>
      <c r="AA114">
        <v>11353982909.545601</v>
      </c>
      <c r="AB114">
        <v>1</v>
      </c>
      <c r="AC114">
        <v>1</v>
      </c>
      <c r="AF114">
        <v>221224000</v>
      </c>
      <c r="AG114">
        <v>11353982909.545601</v>
      </c>
      <c r="AH114">
        <v>1.3127158571955701E-3</v>
      </c>
    </row>
    <row r="115" spans="1:34" x14ac:dyDescent="0.25">
      <c r="A115" t="s">
        <v>80</v>
      </c>
      <c r="B115" t="s">
        <v>79</v>
      </c>
      <c r="C115" t="s">
        <v>2151</v>
      </c>
      <c r="D115">
        <v>20220601</v>
      </c>
      <c r="E115" t="s">
        <v>303</v>
      </c>
      <c r="F115" t="s">
        <v>304</v>
      </c>
      <c r="G115" t="s">
        <v>305</v>
      </c>
      <c r="I115" t="s">
        <v>306</v>
      </c>
      <c r="J115" t="s">
        <v>307</v>
      </c>
      <c r="K115">
        <v>105560</v>
      </c>
      <c r="L115" t="s">
        <v>310</v>
      </c>
      <c r="M115">
        <v>16909</v>
      </c>
      <c r="N115">
        <v>40101010</v>
      </c>
      <c r="O115" t="s">
        <v>2153</v>
      </c>
      <c r="Q115" t="s">
        <v>308</v>
      </c>
      <c r="R115" t="s">
        <v>309</v>
      </c>
      <c r="S115" t="s">
        <v>309</v>
      </c>
      <c r="W115" t="s">
        <v>311</v>
      </c>
      <c r="X115">
        <v>60400</v>
      </c>
      <c r="Y115">
        <v>8.0510112070000003E-4</v>
      </c>
      <c r="Z115">
        <v>415808000</v>
      </c>
      <c r="AA115">
        <v>20219956202.4799</v>
      </c>
      <c r="AB115">
        <v>0.94</v>
      </c>
      <c r="AC115">
        <v>1</v>
      </c>
      <c r="AF115">
        <v>390859520</v>
      </c>
      <c r="AG115">
        <v>19006758830.3311</v>
      </c>
      <c r="AH115">
        <v>2.1975084786758801E-3</v>
      </c>
    </row>
    <row r="116" spans="1:34" x14ac:dyDescent="0.25">
      <c r="A116" t="s">
        <v>80</v>
      </c>
      <c r="B116" t="s">
        <v>79</v>
      </c>
      <c r="C116" t="s">
        <v>2151</v>
      </c>
      <c r="D116">
        <v>20220601</v>
      </c>
      <c r="E116" t="s">
        <v>629</v>
      </c>
      <c r="F116" t="s">
        <v>630</v>
      </c>
      <c r="G116" t="s">
        <v>631</v>
      </c>
      <c r="I116" t="s">
        <v>632</v>
      </c>
      <c r="J116">
        <v>4497749</v>
      </c>
      <c r="K116" t="s">
        <v>633</v>
      </c>
      <c r="L116" t="s">
        <v>634</v>
      </c>
      <c r="M116">
        <v>174</v>
      </c>
      <c r="N116">
        <v>40101010</v>
      </c>
      <c r="O116" t="s">
        <v>2153</v>
      </c>
      <c r="Q116" t="s">
        <v>86</v>
      </c>
      <c r="R116" t="s">
        <v>88</v>
      </c>
      <c r="S116" t="s">
        <v>88</v>
      </c>
      <c r="W116" t="s">
        <v>37</v>
      </c>
      <c r="X116">
        <v>58.1</v>
      </c>
      <c r="Y116">
        <v>1.0734999999999999</v>
      </c>
      <c r="Z116">
        <v>416884000</v>
      </c>
      <c r="AA116">
        <v>26001200989.400002</v>
      </c>
      <c r="AB116">
        <v>0.81</v>
      </c>
      <c r="AC116">
        <v>1</v>
      </c>
      <c r="AF116">
        <v>337676040</v>
      </c>
      <c r="AG116">
        <v>21060972801.414001</v>
      </c>
      <c r="AH116">
        <v>2.4350109723291001E-3</v>
      </c>
    </row>
    <row r="117" spans="1:34" x14ac:dyDescent="0.25">
      <c r="A117" t="s">
        <v>80</v>
      </c>
      <c r="B117" t="s">
        <v>79</v>
      </c>
      <c r="C117" t="s">
        <v>2151</v>
      </c>
      <c r="D117">
        <v>20220601</v>
      </c>
      <c r="E117" t="s">
        <v>838</v>
      </c>
      <c r="F117" t="s">
        <v>839</v>
      </c>
      <c r="G117" t="s">
        <v>840</v>
      </c>
      <c r="H117">
        <v>493267108</v>
      </c>
      <c r="I117" t="s">
        <v>841</v>
      </c>
      <c r="J117">
        <v>2490911</v>
      </c>
      <c r="K117" t="s">
        <v>842</v>
      </c>
      <c r="L117">
        <v>978301</v>
      </c>
      <c r="M117">
        <v>3679</v>
      </c>
      <c r="N117">
        <v>40101015</v>
      </c>
      <c r="O117" t="s">
        <v>2153</v>
      </c>
      <c r="Q117" t="s">
        <v>38</v>
      </c>
      <c r="R117" t="s">
        <v>39</v>
      </c>
      <c r="S117" t="s">
        <v>39</v>
      </c>
      <c r="W117" t="s">
        <v>40</v>
      </c>
      <c r="X117">
        <v>19.96</v>
      </c>
      <c r="Y117">
        <v>1</v>
      </c>
      <c r="Z117">
        <v>928850000</v>
      </c>
      <c r="AA117">
        <v>18539846000</v>
      </c>
      <c r="AB117">
        <v>1</v>
      </c>
      <c r="AC117">
        <v>1</v>
      </c>
      <c r="AF117">
        <v>928850000</v>
      </c>
      <c r="AG117">
        <v>18539846000</v>
      </c>
      <c r="AH117">
        <v>2.1435253186529398E-3</v>
      </c>
    </row>
    <row r="118" spans="1:34" x14ac:dyDescent="0.25">
      <c r="A118" t="s">
        <v>80</v>
      </c>
      <c r="B118" t="s">
        <v>79</v>
      </c>
      <c r="C118" t="s">
        <v>2151</v>
      </c>
      <c r="D118">
        <v>20220601</v>
      </c>
      <c r="E118" t="s">
        <v>499</v>
      </c>
      <c r="F118" t="s">
        <v>500</v>
      </c>
      <c r="G118" t="s">
        <v>501</v>
      </c>
      <c r="I118" t="s">
        <v>502</v>
      </c>
      <c r="J118" t="s">
        <v>503</v>
      </c>
      <c r="K118" t="s">
        <v>504</v>
      </c>
      <c r="L118" t="s">
        <v>505</v>
      </c>
      <c r="M118">
        <v>24448</v>
      </c>
      <c r="N118">
        <v>40201030</v>
      </c>
      <c r="O118" t="s">
        <v>2152</v>
      </c>
      <c r="Q118" t="s">
        <v>61</v>
      </c>
      <c r="R118" t="s">
        <v>62</v>
      </c>
      <c r="S118" t="s">
        <v>62</v>
      </c>
      <c r="W118" t="s">
        <v>63</v>
      </c>
      <c r="X118">
        <v>194.85</v>
      </c>
      <c r="Y118">
        <v>0.10235728835072</v>
      </c>
      <c r="Z118">
        <v>242154000</v>
      </c>
      <c r="AA118">
        <v>4829596292.6191502</v>
      </c>
      <c r="AB118">
        <v>1</v>
      </c>
      <c r="AC118">
        <v>1</v>
      </c>
      <c r="AF118">
        <v>242154000</v>
      </c>
      <c r="AG118">
        <v>4829596292.6191502</v>
      </c>
      <c r="AH118">
        <v>5.5838446188288403E-4</v>
      </c>
    </row>
    <row r="119" spans="1:34" x14ac:dyDescent="0.25">
      <c r="A119" t="s">
        <v>80</v>
      </c>
      <c r="B119" t="s">
        <v>79</v>
      </c>
      <c r="C119" t="s">
        <v>2151</v>
      </c>
      <c r="D119">
        <v>20220601</v>
      </c>
      <c r="E119" t="s">
        <v>297</v>
      </c>
      <c r="F119" t="s">
        <v>298</v>
      </c>
      <c r="G119" t="s">
        <v>299</v>
      </c>
      <c r="I119" t="s">
        <v>300</v>
      </c>
      <c r="J119">
        <v>560399</v>
      </c>
      <c r="K119" t="s">
        <v>301</v>
      </c>
      <c r="L119" t="s">
        <v>302</v>
      </c>
      <c r="M119">
        <v>3119</v>
      </c>
      <c r="N119">
        <v>40301020</v>
      </c>
      <c r="O119" t="s">
        <v>2154</v>
      </c>
      <c r="Q119" t="s">
        <v>53</v>
      </c>
      <c r="R119" t="s">
        <v>54</v>
      </c>
      <c r="S119" t="s">
        <v>54</v>
      </c>
      <c r="W119" t="s">
        <v>55</v>
      </c>
      <c r="X119">
        <v>2.597</v>
      </c>
      <c r="Y119">
        <v>1.2602500000000001</v>
      </c>
      <c r="Z119">
        <v>5970416000</v>
      </c>
      <c r="AA119">
        <v>19540390936.108002</v>
      </c>
      <c r="AB119">
        <v>1</v>
      </c>
      <c r="AC119">
        <v>1</v>
      </c>
      <c r="AF119">
        <v>5970416000</v>
      </c>
      <c r="AG119">
        <v>19540390936.108002</v>
      </c>
      <c r="AH119">
        <v>2.2592055353601098E-3</v>
      </c>
    </row>
    <row r="120" spans="1:34" x14ac:dyDescent="0.25">
      <c r="A120" t="s">
        <v>80</v>
      </c>
      <c r="B120" t="s">
        <v>79</v>
      </c>
      <c r="C120" t="s">
        <v>2151</v>
      </c>
      <c r="D120">
        <v>20220601</v>
      </c>
      <c r="E120" t="s">
        <v>624</v>
      </c>
      <c r="F120" t="s">
        <v>625</v>
      </c>
      <c r="G120" t="s">
        <v>626</v>
      </c>
      <c r="H120">
        <v>534187109</v>
      </c>
      <c r="I120" t="s">
        <v>627</v>
      </c>
      <c r="J120">
        <v>2516378</v>
      </c>
      <c r="K120" t="s">
        <v>628</v>
      </c>
      <c r="L120">
        <v>674201</v>
      </c>
      <c r="M120">
        <v>5191</v>
      </c>
      <c r="N120">
        <v>40301020</v>
      </c>
      <c r="O120" t="s">
        <v>2154</v>
      </c>
      <c r="Q120" t="s">
        <v>38</v>
      </c>
      <c r="R120" t="s">
        <v>39</v>
      </c>
      <c r="S120" t="s">
        <v>39</v>
      </c>
      <c r="W120" t="s">
        <v>40</v>
      </c>
      <c r="X120">
        <v>57.93</v>
      </c>
      <c r="Y120">
        <v>1</v>
      </c>
      <c r="Z120">
        <v>177200000</v>
      </c>
      <c r="AA120">
        <v>10265196000</v>
      </c>
      <c r="AB120">
        <v>0.94</v>
      </c>
      <c r="AC120">
        <v>1</v>
      </c>
      <c r="AF120">
        <v>166568000</v>
      </c>
      <c r="AG120">
        <v>9649284240</v>
      </c>
      <c r="AH120">
        <v>1.1156233485067101E-3</v>
      </c>
    </row>
    <row r="121" spans="1:34" x14ac:dyDescent="0.25">
      <c r="A121" t="s">
        <v>80</v>
      </c>
      <c r="B121" t="s">
        <v>79</v>
      </c>
      <c r="C121" t="s">
        <v>2151</v>
      </c>
      <c r="D121">
        <v>20220601</v>
      </c>
      <c r="E121" t="s">
        <v>462</v>
      </c>
      <c r="F121" t="s">
        <v>463</v>
      </c>
      <c r="G121" t="s">
        <v>464</v>
      </c>
      <c r="I121" t="s">
        <v>465</v>
      </c>
      <c r="J121">
        <v>870612</v>
      </c>
      <c r="K121" t="s">
        <v>466</v>
      </c>
      <c r="L121" t="s">
        <v>467</v>
      </c>
      <c r="M121">
        <v>2944</v>
      </c>
      <c r="N121">
        <v>40101010</v>
      </c>
      <c r="O121" t="s">
        <v>2153</v>
      </c>
      <c r="Q121" t="s">
        <v>53</v>
      </c>
      <c r="R121" t="s">
        <v>54</v>
      </c>
      <c r="S121" t="s">
        <v>54</v>
      </c>
      <c r="W121" t="s">
        <v>55</v>
      </c>
      <c r="X121">
        <v>0.44890000000000002</v>
      </c>
      <c r="Y121">
        <v>1.2602500000000001</v>
      </c>
      <c r="Z121">
        <v>71038165000</v>
      </c>
      <c r="AA121">
        <v>40188152916.377098</v>
      </c>
      <c r="AB121">
        <v>1</v>
      </c>
      <c r="AC121">
        <v>1</v>
      </c>
      <c r="AF121">
        <v>71038165000</v>
      </c>
      <c r="AG121">
        <v>40188152916.377098</v>
      </c>
      <c r="AH121">
        <v>4.6464422242854901E-3</v>
      </c>
    </row>
    <row r="122" spans="1:34" x14ac:dyDescent="0.25">
      <c r="A122" t="s">
        <v>80</v>
      </c>
      <c r="B122" t="s">
        <v>79</v>
      </c>
      <c r="C122" t="s">
        <v>2151</v>
      </c>
      <c r="D122">
        <v>20220601</v>
      </c>
      <c r="E122" t="s">
        <v>331</v>
      </c>
      <c r="F122" t="s">
        <v>332</v>
      </c>
      <c r="G122" t="s">
        <v>333</v>
      </c>
      <c r="H122">
        <v>540424108</v>
      </c>
      <c r="I122" t="s">
        <v>334</v>
      </c>
      <c r="J122">
        <v>2523022</v>
      </c>
      <c r="K122" t="s">
        <v>335</v>
      </c>
      <c r="L122">
        <v>678101</v>
      </c>
      <c r="M122">
        <v>4684</v>
      </c>
      <c r="N122">
        <v>40301040</v>
      </c>
      <c r="O122" t="s">
        <v>2160</v>
      </c>
      <c r="Q122" t="s">
        <v>38</v>
      </c>
      <c r="R122" t="s">
        <v>39</v>
      </c>
      <c r="S122" t="s">
        <v>39</v>
      </c>
      <c r="W122" t="s">
        <v>40</v>
      </c>
      <c r="X122">
        <v>65.489999999999995</v>
      </c>
      <c r="Y122">
        <v>1</v>
      </c>
      <c r="Z122">
        <v>248202000</v>
      </c>
      <c r="AA122">
        <v>16254748980</v>
      </c>
      <c r="AB122">
        <v>0.79</v>
      </c>
      <c r="AC122">
        <v>1</v>
      </c>
      <c r="AF122">
        <v>196079580</v>
      </c>
      <c r="AG122">
        <v>12841251694.200001</v>
      </c>
      <c r="AH122">
        <v>1.48466972863273E-3</v>
      </c>
    </row>
    <row r="123" spans="1:34" x14ac:dyDescent="0.25">
      <c r="A123" t="s">
        <v>80</v>
      </c>
      <c r="B123" t="s">
        <v>79</v>
      </c>
      <c r="C123" t="s">
        <v>2151</v>
      </c>
      <c r="D123">
        <v>20220601</v>
      </c>
      <c r="E123" t="s">
        <v>1066</v>
      </c>
      <c r="F123" t="s">
        <v>1067</v>
      </c>
      <c r="G123" t="s">
        <v>1068</v>
      </c>
      <c r="I123" t="s">
        <v>1069</v>
      </c>
      <c r="J123" t="s">
        <v>1070</v>
      </c>
      <c r="K123" t="s">
        <v>1071</v>
      </c>
      <c r="L123" t="s">
        <v>1072</v>
      </c>
      <c r="M123">
        <v>36091</v>
      </c>
      <c r="N123">
        <v>40203040</v>
      </c>
      <c r="O123" t="s">
        <v>2155</v>
      </c>
      <c r="Q123" t="s">
        <v>53</v>
      </c>
      <c r="R123" t="s">
        <v>54</v>
      </c>
      <c r="S123" t="s">
        <v>54</v>
      </c>
      <c r="W123" t="s">
        <v>55</v>
      </c>
      <c r="X123">
        <v>74.02</v>
      </c>
      <c r="Y123">
        <v>1.2602500000000001</v>
      </c>
      <c r="Z123">
        <v>506236000</v>
      </c>
      <c r="AA123">
        <v>47223569684.379997</v>
      </c>
      <c r="AB123">
        <v>0.64</v>
      </c>
      <c r="AC123">
        <v>1</v>
      </c>
      <c r="AF123">
        <v>323991040</v>
      </c>
      <c r="AG123">
        <v>30223084598.003201</v>
      </c>
      <c r="AH123">
        <v>3.4943088008179599E-3</v>
      </c>
    </row>
    <row r="124" spans="1:34" x14ac:dyDescent="0.25">
      <c r="A124" t="s">
        <v>80</v>
      </c>
      <c r="B124" t="s">
        <v>79</v>
      </c>
      <c r="C124" t="s">
        <v>2151</v>
      </c>
      <c r="D124">
        <v>20220601</v>
      </c>
      <c r="E124" t="s">
        <v>606</v>
      </c>
      <c r="F124" t="s">
        <v>607</v>
      </c>
      <c r="G124" t="s">
        <v>608</v>
      </c>
      <c r="I124" t="s">
        <v>609</v>
      </c>
      <c r="J124" t="s">
        <v>610</v>
      </c>
      <c r="K124" t="s">
        <v>611</v>
      </c>
      <c r="L124" t="s">
        <v>612</v>
      </c>
      <c r="M124">
        <v>8036471</v>
      </c>
      <c r="N124">
        <v>40201020</v>
      </c>
      <c r="O124" t="s">
        <v>2152</v>
      </c>
      <c r="Q124" t="s">
        <v>53</v>
      </c>
      <c r="R124" t="s">
        <v>54</v>
      </c>
      <c r="S124" t="s">
        <v>54</v>
      </c>
      <c r="W124" t="s">
        <v>55</v>
      </c>
      <c r="X124">
        <v>2.161</v>
      </c>
      <c r="Y124">
        <v>1.2602500000000001</v>
      </c>
      <c r="Z124">
        <v>2599907000</v>
      </c>
      <c r="AA124">
        <v>7080587373.7767496</v>
      </c>
      <c r="AB124">
        <v>1</v>
      </c>
      <c r="AC124">
        <v>1</v>
      </c>
      <c r="AF124">
        <v>2599907000</v>
      </c>
      <c r="AG124">
        <v>7080587373.7767496</v>
      </c>
      <c r="AH124">
        <v>8.1863777652871599E-4</v>
      </c>
    </row>
    <row r="125" spans="1:34" x14ac:dyDescent="0.25">
      <c r="A125" t="s">
        <v>80</v>
      </c>
      <c r="B125" t="s">
        <v>79</v>
      </c>
      <c r="C125" t="s">
        <v>2151</v>
      </c>
      <c r="D125">
        <v>20220601</v>
      </c>
      <c r="E125" t="s">
        <v>600</v>
      </c>
      <c r="F125" t="s">
        <v>601</v>
      </c>
      <c r="G125" t="s">
        <v>602</v>
      </c>
      <c r="H125" t="s">
        <v>603</v>
      </c>
      <c r="I125" t="s">
        <v>604</v>
      </c>
      <c r="J125">
        <v>2340168</v>
      </c>
      <c r="K125" t="s">
        <v>605</v>
      </c>
      <c r="L125">
        <v>469901</v>
      </c>
      <c r="M125">
        <v>4305</v>
      </c>
      <c r="N125">
        <v>40101015</v>
      </c>
      <c r="O125" t="s">
        <v>2153</v>
      </c>
      <c r="Q125" t="s">
        <v>38</v>
      </c>
      <c r="R125" t="s">
        <v>39</v>
      </c>
      <c r="S125" t="s">
        <v>39</v>
      </c>
      <c r="W125" t="s">
        <v>40</v>
      </c>
      <c r="X125">
        <v>179.97</v>
      </c>
      <c r="Y125">
        <v>1</v>
      </c>
      <c r="Z125">
        <v>179199560</v>
      </c>
      <c r="AA125">
        <v>32250544813.200001</v>
      </c>
      <c r="AB125">
        <v>1</v>
      </c>
      <c r="AC125">
        <v>1</v>
      </c>
      <c r="AF125">
        <v>179199560</v>
      </c>
      <c r="AG125">
        <v>32250544813.200001</v>
      </c>
      <c r="AH125">
        <v>3.7287180997860199E-3</v>
      </c>
    </row>
    <row r="126" spans="1:34" x14ac:dyDescent="0.25">
      <c r="A126" t="s">
        <v>80</v>
      </c>
      <c r="B126" t="s">
        <v>79</v>
      </c>
      <c r="C126" t="s">
        <v>2151</v>
      </c>
      <c r="D126">
        <v>20220601</v>
      </c>
      <c r="E126" t="s">
        <v>1055</v>
      </c>
      <c r="F126" t="s">
        <v>1056</v>
      </c>
      <c r="G126" t="s">
        <v>1057</v>
      </c>
      <c r="I126" t="s">
        <v>1058</v>
      </c>
      <c r="J126" t="s">
        <v>1059</v>
      </c>
      <c r="K126">
        <v>8725</v>
      </c>
      <c r="L126" t="s">
        <v>1060</v>
      </c>
      <c r="M126">
        <v>2158</v>
      </c>
      <c r="N126">
        <v>40301040</v>
      </c>
      <c r="O126" t="s">
        <v>2160</v>
      </c>
      <c r="Q126" t="s">
        <v>45</v>
      </c>
      <c r="R126" t="s">
        <v>46</v>
      </c>
      <c r="S126" t="s">
        <v>46</v>
      </c>
      <c r="W126" t="s">
        <v>47</v>
      </c>
      <c r="X126">
        <v>4093</v>
      </c>
      <c r="Y126">
        <v>7.7684987376200002E-3</v>
      </c>
      <c r="Z126">
        <v>593633000</v>
      </c>
      <c r="AA126">
        <v>18875431105.0714</v>
      </c>
      <c r="AB126">
        <v>0.79</v>
      </c>
      <c r="AC126">
        <v>1</v>
      </c>
      <c r="AF126">
        <v>468970070</v>
      </c>
      <c r="AG126">
        <v>14911590573.006399</v>
      </c>
      <c r="AH126">
        <v>1.7240365391722201E-3</v>
      </c>
    </row>
    <row r="127" spans="1:34" x14ac:dyDescent="0.25">
      <c r="A127" t="s">
        <v>80</v>
      </c>
      <c r="B127" t="s">
        <v>79</v>
      </c>
      <c r="C127" t="s">
        <v>2151</v>
      </c>
      <c r="D127">
        <v>20220601</v>
      </c>
      <c r="E127" t="s">
        <v>1240</v>
      </c>
      <c r="F127" t="s">
        <v>1241</v>
      </c>
      <c r="G127" t="s">
        <v>1242</v>
      </c>
      <c r="H127" t="s">
        <v>1243</v>
      </c>
      <c r="I127" t="s">
        <v>1244</v>
      </c>
      <c r="J127" t="s">
        <v>1245</v>
      </c>
      <c r="K127" t="s">
        <v>1246</v>
      </c>
      <c r="L127">
        <v>17850701</v>
      </c>
      <c r="M127">
        <v>49060</v>
      </c>
      <c r="N127">
        <v>40203040</v>
      </c>
      <c r="O127" t="s">
        <v>2152</v>
      </c>
      <c r="Q127" t="s">
        <v>38</v>
      </c>
      <c r="R127" t="s">
        <v>39</v>
      </c>
      <c r="S127" t="s">
        <v>39</v>
      </c>
      <c r="W127" t="s">
        <v>40</v>
      </c>
      <c r="X127">
        <v>442.35</v>
      </c>
      <c r="Y127">
        <v>1</v>
      </c>
      <c r="Z127">
        <v>81268000</v>
      </c>
      <c r="AA127">
        <v>35948899800</v>
      </c>
      <c r="AB127">
        <v>1</v>
      </c>
      <c r="AC127">
        <v>1</v>
      </c>
      <c r="AF127">
        <v>81268000</v>
      </c>
      <c r="AG127">
        <v>35948899800</v>
      </c>
      <c r="AH127">
        <v>4.1563115949839998E-3</v>
      </c>
    </row>
    <row r="128" spans="1:34" x14ac:dyDescent="0.25">
      <c r="A128" t="s">
        <v>80</v>
      </c>
      <c r="B128" t="s">
        <v>79</v>
      </c>
      <c r="C128" t="s">
        <v>2151</v>
      </c>
      <c r="D128">
        <v>20220601</v>
      </c>
      <c r="E128" t="s">
        <v>511</v>
      </c>
      <c r="F128" t="s">
        <v>512</v>
      </c>
      <c r="G128" t="s">
        <v>513</v>
      </c>
      <c r="I128" t="s">
        <v>514</v>
      </c>
      <c r="J128" t="s">
        <v>515</v>
      </c>
      <c r="K128" t="s">
        <v>516</v>
      </c>
      <c r="L128" t="s">
        <v>517</v>
      </c>
      <c r="M128">
        <v>18385</v>
      </c>
      <c r="N128">
        <v>40203030</v>
      </c>
      <c r="O128" t="s">
        <v>2153</v>
      </c>
      <c r="Q128" t="s">
        <v>76</v>
      </c>
      <c r="R128" t="s">
        <v>77</v>
      </c>
      <c r="S128" t="s">
        <v>77</v>
      </c>
      <c r="W128" t="s">
        <v>78</v>
      </c>
      <c r="X128">
        <v>185.98</v>
      </c>
      <c r="Y128">
        <v>0.71760000000000002</v>
      </c>
      <c r="Z128">
        <v>383648000</v>
      </c>
      <c r="AA128">
        <v>51201373576.704002</v>
      </c>
      <c r="AB128">
        <v>0.94</v>
      </c>
      <c r="AC128">
        <v>1</v>
      </c>
      <c r="AF128">
        <v>360629120</v>
      </c>
      <c r="AG128">
        <v>48129291162.1017</v>
      </c>
      <c r="AH128">
        <v>5.5645744940267796E-3</v>
      </c>
    </row>
    <row r="129" spans="1:34" x14ac:dyDescent="0.25">
      <c r="A129" t="s">
        <v>80</v>
      </c>
      <c r="B129" t="s">
        <v>79</v>
      </c>
      <c r="C129" t="s">
        <v>2151</v>
      </c>
      <c r="D129">
        <v>20220601</v>
      </c>
      <c r="E129" t="s">
        <v>110</v>
      </c>
      <c r="F129" t="s">
        <v>111</v>
      </c>
      <c r="G129" t="s">
        <v>112</v>
      </c>
      <c r="H129" t="s">
        <v>113</v>
      </c>
      <c r="I129" t="s">
        <v>114</v>
      </c>
      <c r="J129">
        <v>2492519</v>
      </c>
      <c r="K129" t="s">
        <v>115</v>
      </c>
      <c r="L129" t="s">
        <v>116</v>
      </c>
      <c r="M129">
        <v>29031</v>
      </c>
      <c r="N129">
        <v>40301020</v>
      </c>
      <c r="O129" t="s">
        <v>2154</v>
      </c>
      <c r="Q129" t="s">
        <v>56</v>
      </c>
      <c r="R129" t="s">
        <v>57</v>
      </c>
      <c r="S129" t="s">
        <v>57</v>
      </c>
      <c r="W129" t="s">
        <v>58</v>
      </c>
      <c r="X129">
        <v>23.43</v>
      </c>
      <c r="Y129">
        <v>0.79042010828755005</v>
      </c>
      <c r="Z129">
        <v>1942706000</v>
      </c>
      <c r="AA129">
        <v>35978027569.853104</v>
      </c>
      <c r="AB129">
        <v>1</v>
      </c>
      <c r="AC129">
        <v>1</v>
      </c>
      <c r="AF129">
        <v>1942706000</v>
      </c>
      <c r="AG129">
        <v>35978027569.853104</v>
      </c>
      <c r="AH129">
        <v>4.1596792665469697E-3</v>
      </c>
    </row>
    <row r="130" spans="1:34" x14ac:dyDescent="0.25">
      <c r="A130" t="s">
        <v>80</v>
      </c>
      <c r="B130" t="s">
        <v>79</v>
      </c>
      <c r="C130" t="s">
        <v>2151</v>
      </c>
      <c r="D130">
        <v>20220601</v>
      </c>
      <c r="E130" t="s">
        <v>1011</v>
      </c>
      <c r="F130" t="s">
        <v>1012</v>
      </c>
      <c r="G130" t="s">
        <v>1013</v>
      </c>
      <c r="H130" t="s">
        <v>1014</v>
      </c>
      <c r="I130" t="s">
        <v>1015</v>
      </c>
      <c r="J130" t="s">
        <v>1016</v>
      </c>
      <c r="K130" t="s">
        <v>1017</v>
      </c>
      <c r="L130">
        <v>15874201</v>
      </c>
      <c r="M130">
        <v>41247</v>
      </c>
      <c r="N130">
        <v>40203040</v>
      </c>
      <c r="O130" t="s">
        <v>2155</v>
      </c>
      <c r="Q130" t="s">
        <v>69</v>
      </c>
      <c r="R130" t="s">
        <v>39</v>
      </c>
      <c r="S130" t="s">
        <v>39</v>
      </c>
      <c r="W130" t="s">
        <v>40</v>
      </c>
      <c r="X130">
        <v>281.68</v>
      </c>
      <c r="Y130">
        <v>1</v>
      </c>
      <c r="Z130">
        <v>38026000</v>
      </c>
      <c r="AA130">
        <v>10711163680</v>
      </c>
      <c r="AB130">
        <v>1</v>
      </c>
      <c r="AC130">
        <v>1</v>
      </c>
      <c r="AF130">
        <v>38026000</v>
      </c>
      <c r="AG130">
        <v>10711163680</v>
      </c>
      <c r="AH130">
        <v>1.23839488959702E-3</v>
      </c>
    </row>
    <row r="131" spans="1:34" x14ac:dyDescent="0.25">
      <c r="A131" t="s">
        <v>80</v>
      </c>
      <c r="B131" t="s">
        <v>79</v>
      </c>
      <c r="C131" t="s">
        <v>2151</v>
      </c>
      <c r="D131">
        <v>20220601</v>
      </c>
      <c r="E131" t="s">
        <v>941</v>
      </c>
      <c r="F131" t="s">
        <v>942</v>
      </c>
      <c r="G131" t="s">
        <v>943</v>
      </c>
      <c r="H131">
        <v>571748102</v>
      </c>
      <c r="I131" t="s">
        <v>944</v>
      </c>
      <c r="J131">
        <v>2567741</v>
      </c>
      <c r="K131" t="s">
        <v>945</v>
      </c>
      <c r="L131">
        <v>706501</v>
      </c>
      <c r="M131">
        <v>5195</v>
      </c>
      <c r="N131">
        <v>40301010</v>
      </c>
      <c r="O131" t="s">
        <v>2158</v>
      </c>
      <c r="Q131" t="s">
        <v>38</v>
      </c>
      <c r="R131" t="s">
        <v>39</v>
      </c>
      <c r="S131" t="s">
        <v>39</v>
      </c>
      <c r="W131" t="s">
        <v>40</v>
      </c>
      <c r="X131">
        <v>159.94999999999999</v>
      </c>
      <c r="Y131">
        <v>1</v>
      </c>
      <c r="Z131">
        <v>504895000</v>
      </c>
      <c r="AA131">
        <v>80757955250</v>
      </c>
      <c r="AB131">
        <v>1</v>
      </c>
      <c r="AC131">
        <v>1</v>
      </c>
      <c r="AF131">
        <v>504895000</v>
      </c>
      <c r="AG131">
        <v>80757955250</v>
      </c>
      <c r="AH131">
        <v>9.3370096904265704E-3</v>
      </c>
    </row>
    <row r="132" spans="1:34" x14ac:dyDescent="0.25">
      <c r="A132" t="s">
        <v>80</v>
      </c>
      <c r="B132" t="s">
        <v>79</v>
      </c>
      <c r="C132" t="s">
        <v>2151</v>
      </c>
      <c r="D132">
        <v>20220601</v>
      </c>
      <c r="E132" t="s">
        <v>1339</v>
      </c>
      <c r="F132" t="s">
        <v>1340</v>
      </c>
      <c r="G132" t="s">
        <v>1341</v>
      </c>
      <c r="H132" t="s">
        <v>1342</v>
      </c>
      <c r="I132" t="s">
        <v>1343</v>
      </c>
      <c r="J132" t="s">
        <v>1344</v>
      </c>
      <c r="K132" t="s">
        <v>1345</v>
      </c>
      <c r="L132">
        <v>16022501</v>
      </c>
      <c r="M132">
        <v>43462</v>
      </c>
      <c r="N132">
        <v>40201060</v>
      </c>
      <c r="O132" t="s">
        <v>2159</v>
      </c>
      <c r="Q132" t="s">
        <v>38</v>
      </c>
      <c r="R132" t="s">
        <v>39</v>
      </c>
      <c r="S132" t="s">
        <v>39</v>
      </c>
      <c r="W132" t="s">
        <v>40</v>
      </c>
      <c r="X132">
        <v>357.87</v>
      </c>
      <c r="Y132">
        <v>1</v>
      </c>
      <c r="Z132">
        <v>969729000</v>
      </c>
      <c r="AA132">
        <v>347036917230</v>
      </c>
      <c r="AB132">
        <v>0.89</v>
      </c>
      <c r="AC132">
        <v>1</v>
      </c>
      <c r="AF132">
        <v>863058810</v>
      </c>
      <c r="AG132">
        <v>308862856334.70001</v>
      </c>
      <c r="AH132">
        <v>3.5709862560071699E-2</v>
      </c>
    </row>
    <row r="133" spans="1:34" x14ac:dyDescent="0.25">
      <c r="A133" t="s">
        <v>80</v>
      </c>
      <c r="B133" t="s">
        <v>79</v>
      </c>
      <c r="C133" t="s">
        <v>2151</v>
      </c>
      <c r="D133">
        <v>20220601</v>
      </c>
      <c r="E133" t="s">
        <v>1275</v>
      </c>
      <c r="F133" t="s">
        <v>1276</v>
      </c>
      <c r="G133" t="s">
        <v>1277</v>
      </c>
      <c r="I133" t="s">
        <v>1278</v>
      </c>
      <c r="J133" t="s">
        <v>1279</v>
      </c>
      <c r="K133" t="s">
        <v>1280</v>
      </c>
      <c r="L133" t="s">
        <v>1281</v>
      </c>
      <c r="M133">
        <v>458902</v>
      </c>
      <c r="N133">
        <v>40301020</v>
      </c>
      <c r="O133" t="s">
        <v>2154</v>
      </c>
      <c r="Q133" t="s">
        <v>76</v>
      </c>
      <c r="R133" t="s">
        <v>77</v>
      </c>
      <c r="S133" t="s">
        <v>77</v>
      </c>
      <c r="W133" t="s">
        <v>78</v>
      </c>
      <c r="X133">
        <v>3.22</v>
      </c>
      <c r="Y133">
        <v>0.71760000000000002</v>
      </c>
      <c r="Z133">
        <v>2754003000</v>
      </c>
      <c r="AA133">
        <v>6363597620.0159998</v>
      </c>
      <c r="AB133">
        <v>1</v>
      </c>
      <c r="AC133">
        <v>1</v>
      </c>
      <c r="AF133">
        <v>2754003000</v>
      </c>
      <c r="AG133">
        <v>6363597620.0159998</v>
      </c>
      <c r="AH133">
        <v>7.3574141965493704E-4</v>
      </c>
    </row>
    <row r="134" spans="1:34" x14ac:dyDescent="0.25">
      <c r="A134" t="s">
        <v>80</v>
      </c>
      <c r="B134" t="s">
        <v>79</v>
      </c>
      <c r="C134" t="s">
        <v>2151</v>
      </c>
      <c r="D134">
        <v>20220601</v>
      </c>
      <c r="E134" t="s">
        <v>312</v>
      </c>
      <c r="F134" t="s">
        <v>313</v>
      </c>
      <c r="G134" t="s">
        <v>314</v>
      </c>
      <c r="I134" t="s">
        <v>315</v>
      </c>
      <c r="J134">
        <v>4574813</v>
      </c>
      <c r="K134" t="s">
        <v>316</v>
      </c>
      <c r="L134" t="s">
        <v>317</v>
      </c>
      <c r="M134">
        <v>765</v>
      </c>
      <c r="N134">
        <v>40101010</v>
      </c>
      <c r="O134" t="s">
        <v>2153</v>
      </c>
      <c r="Q134" t="s">
        <v>51</v>
      </c>
      <c r="R134" t="s">
        <v>52</v>
      </c>
      <c r="S134" t="s">
        <v>52</v>
      </c>
      <c r="W134" t="s">
        <v>37</v>
      </c>
      <c r="X134">
        <v>9.5540000000000003</v>
      </c>
      <c r="Y134">
        <v>1.0734999999999999</v>
      </c>
      <c r="Z134">
        <v>864699000</v>
      </c>
      <c r="AA134">
        <v>8868542313.0809994</v>
      </c>
      <c r="AB134">
        <v>0.81</v>
      </c>
      <c r="AC134">
        <v>1</v>
      </c>
      <c r="AF134">
        <v>700406190</v>
      </c>
      <c r="AG134">
        <v>7183519273.5956097</v>
      </c>
      <c r="AH134">
        <v>8.3053847588505198E-4</v>
      </c>
    </row>
    <row r="135" spans="1:34" x14ac:dyDescent="0.25">
      <c r="A135" t="s">
        <v>80</v>
      </c>
      <c r="B135" t="s">
        <v>79</v>
      </c>
      <c r="C135" t="s">
        <v>2151</v>
      </c>
      <c r="D135">
        <v>20220601</v>
      </c>
      <c r="E135" t="s">
        <v>930</v>
      </c>
      <c r="F135" t="s">
        <v>931</v>
      </c>
      <c r="G135" t="s">
        <v>932</v>
      </c>
      <c r="H135" t="s">
        <v>933</v>
      </c>
      <c r="I135" t="s">
        <v>934</v>
      </c>
      <c r="J135">
        <v>2573209</v>
      </c>
      <c r="K135" t="s">
        <v>935</v>
      </c>
      <c r="L135">
        <v>13376801</v>
      </c>
      <c r="M135">
        <v>30956</v>
      </c>
      <c r="N135">
        <v>40301020</v>
      </c>
      <c r="O135" t="s">
        <v>2154</v>
      </c>
      <c r="Q135" t="s">
        <v>38</v>
      </c>
      <c r="R135" t="s">
        <v>39</v>
      </c>
      <c r="S135" t="s">
        <v>39</v>
      </c>
      <c r="W135" t="s">
        <v>40</v>
      </c>
      <c r="X135">
        <v>67.39</v>
      </c>
      <c r="Y135">
        <v>1</v>
      </c>
      <c r="Z135">
        <v>825500000</v>
      </c>
      <c r="AA135">
        <v>55630445000</v>
      </c>
      <c r="AB135">
        <v>0.85</v>
      </c>
      <c r="AC135">
        <v>1</v>
      </c>
      <c r="AF135">
        <v>701675000</v>
      </c>
      <c r="AG135">
        <v>47285878250</v>
      </c>
      <c r="AH135">
        <v>5.4670614439632096E-3</v>
      </c>
    </row>
    <row r="136" spans="1:34" x14ac:dyDescent="0.25">
      <c r="A136" t="s">
        <v>80</v>
      </c>
      <c r="B136" t="s">
        <v>79</v>
      </c>
      <c r="C136" t="s">
        <v>2151</v>
      </c>
      <c r="D136">
        <v>20220601</v>
      </c>
      <c r="E136" t="s">
        <v>252</v>
      </c>
      <c r="F136" t="s">
        <v>253</v>
      </c>
      <c r="G136" t="s">
        <v>254</v>
      </c>
      <c r="I136" t="s">
        <v>255</v>
      </c>
      <c r="J136">
        <v>6335171</v>
      </c>
      <c r="K136">
        <v>8306</v>
      </c>
      <c r="L136" t="s">
        <v>256</v>
      </c>
      <c r="M136">
        <v>1602</v>
      </c>
      <c r="N136">
        <v>40101010</v>
      </c>
      <c r="O136" t="s">
        <v>2153</v>
      </c>
      <c r="Q136" t="s">
        <v>45</v>
      </c>
      <c r="R136" t="s">
        <v>46</v>
      </c>
      <c r="S136" t="s">
        <v>46</v>
      </c>
      <c r="W136" t="s">
        <v>47</v>
      </c>
      <c r="X136">
        <v>729.7</v>
      </c>
      <c r="Y136">
        <v>7.7684987376200002E-3</v>
      </c>
      <c r="Z136">
        <v>13281995000</v>
      </c>
      <c r="AA136">
        <v>75291293466.702606</v>
      </c>
      <c r="AB136">
        <v>0.95</v>
      </c>
      <c r="AC136">
        <v>1</v>
      </c>
      <c r="AF136">
        <v>12617895250</v>
      </c>
      <c r="AG136">
        <v>71526728793.367493</v>
      </c>
      <c r="AH136">
        <v>8.2697210175858901E-3</v>
      </c>
    </row>
    <row r="137" spans="1:34" x14ac:dyDescent="0.25">
      <c r="A137" t="s">
        <v>80</v>
      </c>
      <c r="B137" t="s">
        <v>79</v>
      </c>
      <c r="C137" t="s">
        <v>2151</v>
      </c>
      <c r="D137">
        <v>20220601</v>
      </c>
      <c r="E137" t="s">
        <v>899</v>
      </c>
      <c r="F137" t="s">
        <v>900</v>
      </c>
      <c r="G137" t="s">
        <v>901</v>
      </c>
      <c r="I137" t="s">
        <v>902</v>
      </c>
      <c r="J137">
        <v>6591014</v>
      </c>
      <c r="K137">
        <v>8411</v>
      </c>
      <c r="L137" t="s">
        <v>903</v>
      </c>
      <c r="M137">
        <v>32765</v>
      </c>
      <c r="N137">
        <v>40101010</v>
      </c>
      <c r="O137" t="s">
        <v>2153</v>
      </c>
      <c r="Q137" t="s">
        <v>45</v>
      </c>
      <c r="R137" t="s">
        <v>46</v>
      </c>
      <c r="S137" t="s">
        <v>46</v>
      </c>
      <c r="W137" t="s">
        <v>47</v>
      </c>
      <c r="X137">
        <v>1519</v>
      </c>
      <c r="Y137">
        <v>7.7684987376200002E-3</v>
      </c>
      <c r="Z137">
        <v>2539250000</v>
      </c>
      <c r="AA137">
        <v>29964037677.2229</v>
      </c>
      <c r="AB137">
        <v>1</v>
      </c>
      <c r="AC137">
        <v>1</v>
      </c>
      <c r="AF137">
        <v>2539250000</v>
      </c>
      <c r="AG137">
        <v>29964037677.2229</v>
      </c>
      <c r="AH137">
        <v>3.46435851787539E-3</v>
      </c>
    </row>
    <row r="138" spans="1:34" x14ac:dyDescent="0.25">
      <c r="A138" t="s">
        <v>80</v>
      </c>
      <c r="B138" t="s">
        <v>79</v>
      </c>
      <c r="C138" t="s">
        <v>2151</v>
      </c>
      <c r="D138">
        <v>20220601</v>
      </c>
      <c r="E138" t="s">
        <v>925</v>
      </c>
      <c r="F138" t="s">
        <v>926</v>
      </c>
      <c r="G138" t="s">
        <v>927</v>
      </c>
      <c r="H138">
        <v>615369105</v>
      </c>
      <c r="I138" t="s">
        <v>928</v>
      </c>
      <c r="J138">
        <v>2252058</v>
      </c>
      <c r="K138" t="s">
        <v>929</v>
      </c>
      <c r="L138">
        <v>13966501</v>
      </c>
      <c r="M138">
        <v>5181</v>
      </c>
      <c r="N138">
        <v>40203040</v>
      </c>
      <c r="O138" t="s">
        <v>2152</v>
      </c>
      <c r="Q138" t="s">
        <v>38</v>
      </c>
      <c r="R138" t="s">
        <v>39</v>
      </c>
      <c r="S138" t="s">
        <v>39</v>
      </c>
      <c r="W138" t="s">
        <v>40</v>
      </c>
      <c r="X138">
        <v>301.57</v>
      </c>
      <c r="Y138">
        <v>1</v>
      </c>
      <c r="Z138">
        <v>185900000</v>
      </c>
      <c r="AA138">
        <v>56061863000</v>
      </c>
      <c r="AB138">
        <v>0.87</v>
      </c>
      <c r="AC138">
        <v>1</v>
      </c>
      <c r="AF138">
        <v>161733000</v>
      </c>
      <c r="AG138">
        <v>48773820810</v>
      </c>
      <c r="AH138">
        <v>5.6390932154278296E-3</v>
      </c>
    </row>
    <row r="139" spans="1:34" x14ac:dyDescent="0.25">
      <c r="A139" t="s">
        <v>80</v>
      </c>
      <c r="B139" t="s">
        <v>79</v>
      </c>
      <c r="C139" t="s">
        <v>2151</v>
      </c>
      <c r="D139">
        <v>20220601</v>
      </c>
      <c r="E139" t="s">
        <v>914</v>
      </c>
      <c r="F139" t="s">
        <v>915</v>
      </c>
      <c r="G139" t="s">
        <v>916</v>
      </c>
      <c r="H139">
        <v>617446448</v>
      </c>
      <c r="I139" t="s">
        <v>917</v>
      </c>
      <c r="J139">
        <v>2262314</v>
      </c>
      <c r="K139" t="s">
        <v>918</v>
      </c>
      <c r="L139">
        <v>1212401</v>
      </c>
      <c r="M139">
        <v>8892</v>
      </c>
      <c r="N139">
        <v>40203020</v>
      </c>
      <c r="O139" t="s">
        <v>2155</v>
      </c>
      <c r="Q139" t="s">
        <v>38</v>
      </c>
      <c r="R139" t="s">
        <v>39</v>
      </c>
      <c r="S139" t="s">
        <v>39</v>
      </c>
      <c r="W139" t="s">
        <v>40</v>
      </c>
      <c r="X139">
        <v>86.14</v>
      </c>
      <c r="Y139">
        <v>1</v>
      </c>
      <c r="Z139">
        <v>1772000000</v>
      </c>
      <c r="AA139">
        <v>152640080000</v>
      </c>
      <c r="AB139">
        <v>0.8</v>
      </c>
      <c r="AC139">
        <v>1</v>
      </c>
      <c r="AF139">
        <v>1417600000</v>
      </c>
      <c r="AG139">
        <v>122112064000</v>
      </c>
      <c r="AH139">
        <v>1.4118256478342301E-2</v>
      </c>
    </row>
    <row r="140" spans="1:34" x14ac:dyDescent="0.25">
      <c r="A140" t="s">
        <v>80</v>
      </c>
      <c r="B140" t="s">
        <v>79</v>
      </c>
      <c r="C140" t="s">
        <v>2151</v>
      </c>
      <c r="D140">
        <v>20220601</v>
      </c>
      <c r="E140" t="s">
        <v>832</v>
      </c>
      <c r="F140" t="s">
        <v>833</v>
      </c>
      <c r="G140" t="s">
        <v>834</v>
      </c>
      <c r="I140" t="s">
        <v>835</v>
      </c>
      <c r="J140">
        <v>5294121</v>
      </c>
      <c r="K140" t="s">
        <v>836</v>
      </c>
      <c r="L140" t="s">
        <v>837</v>
      </c>
      <c r="M140">
        <v>3468</v>
      </c>
      <c r="N140">
        <v>40301050</v>
      </c>
      <c r="O140" t="s">
        <v>2161</v>
      </c>
      <c r="Q140" t="s">
        <v>43</v>
      </c>
      <c r="R140" t="s">
        <v>44</v>
      </c>
      <c r="S140" t="s">
        <v>44</v>
      </c>
      <c r="W140" t="s">
        <v>37</v>
      </c>
      <c r="X140">
        <v>227.7</v>
      </c>
      <c r="Y140">
        <v>1.0734999999999999</v>
      </c>
      <c r="Z140">
        <v>140099000</v>
      </c>
      <c r="AA140">
        <v>34245232159.049999</v>
      </c>
      <c r="AB140">
        <v>1</v>
      </c>
      <c r="AC140">
        <v>1</v>
      </c>
      <c r="AF140">
        <v>140099000</v>
      </c>
      <c r="AG140">
        <v>34245232159.049999</v>
      </c>
      <c r="AH140">
        <v>3.9593382909475904E-3</v>
      </c>
    </row>
    <row r="141" spans="1:34" x14ac:dyDescent="0.25">
      <c r="A141" t="s">
        <v>80</v>
      </c>
      <c r="B141" t="s">
        <v>79</v>
      </c>
      <c r="C141" t="s">
        <v>2151</v>
      </c>
      <c r="D141">
        <v>20220601</v>
      </c>
      <c r="E141" t="s">
        <v>396</v>
      </c>
      <c r="F141" t="s">
        <v>397</v>
      </c>
      <c r="G141" t="s">
        <v>398</v>
      </c>
      <c r="I141" t="s">
        <v>399</v>
      </c>
      <c r="J141" t="s">
        <v>400</v>
      </c>
      <c r="K141" t="s">
        <v>401</v>
      </c>
      <c r="L141" t="s">
        <v>402</v>
      </c>
      <c r="M141">
        <v>356367</v>
      </c>
      <c r="N141">
        <v>40301020</v>
      </c>
      <c r="O141" t="s">
        <v>2154</v>
      </c>
      <c r="Q141" t="s">
        <v>41</v>
      </c>
      <c r="R141" t="s">
        <v>42</v>
      </c>
      <c r="S141" t="s">
        <v>42</v>
      </c>
      <c r="W141" t="s">
        <v>37</v>
      </c>
      <c r="X141">
        <v>46.31</v>
      </c>
      <c r="Y141">
        <v>1.0734999999999999</v>
      </c>
      <c r="Z141">
        <v>317878000</v>
      </c>
      <c r="AA141">
        <v>15802918548.23</v>
      </c>
      <c r="AB141">
        <v>1</v>
      </c>
      <c r="AC141">
        <v>1</v>
      </c>
      <c r="AF141">
        <v>317878000</v>
      </c>
      <c r="AG141">
        <v>15802918548.23</v>
      </c>
      <c r="AH141">
        <v>1.8270893952809101E-3</v>
      </c>
    </row>
    <row r="142" spans="1:34" x14ac:dyDescent="0.25">
      <c r="A142" t="s">
        <v>80</v>
      </c>
      <c r="B142" t="s">
        <v>79</v>
      </c>
      <c r="C142" t="s">
        <v>2151</v>
      </c>
      <c r="D142">
        <v>20220601</v>
      </c>
      <c r="E142" t="s">
        <v>1195</v>
      </c>
      <c r="F142" t="s">
        <v>1196</v>
      </c>
      <c r="G142" t="s">
        <v>1197</v>
      </c>
      <c r="H142">
        <v>631103108</v>
      </c>
      <c r="I142" t="s">
        <v>1198</v>
      </c>
      <c r="J142">
        <v>2965107</v>
      </c>
      <c r="K142" t="s">
        <v>1199</v>
      </c>
      <c r="L142">
        <v>14933701</v>
      </c>
      <c r="M142">
        <v>41989</v>
      </c>
      <c r="N142">
        <v>40203040</v>
      </c>
      <c r="O142" t="s">
        <v>2155</v>
      </c>
      <c r="Q142" t="s">
        <v>69</v>
      </c>
      <c r="R142" t="s">
        <v>39</v>
      </c>
      <c r="S142" t="s">
        <v>39</v>
      </c>
      <c r="W142" t="s">
        <v>40</v>
      </c>
      <c r="X142">
        <v>155.26</v>
      </c>
      <c r="Y142">
        <v>1</v>
      </c>
      <c r="Z142">
        <v>167222000</v>
      </c>
      <c r="AA142">
        <v>25962887720</v>
      </c>
      <c r="AB142">
        <v>0.7</v>
      </c>
      <c r="AC142">
        <v>1</v>
      </c>
      <c r="AF142">
        <v>117055400</v>
      </c>
      <c r="AG142">
        <v>18174021404</v>
      </c>
      <c r="AH142">
        <v>2.1012296985214699E-3</v>
      </c>
    </row>
    <row r="143" spans="1:34" x14ac:dyDescent="0.25">
      <c r="A143" t="s">
        <v>80</v>
      </c>
      <c r="B143" t="s">
        <v>79</v>
      </c>
      <c r="C143" t="s">
        <v>2151</v>
      </c>
      <c r="D143">
        <v>20220601</v>
      </c>
      <c r="E143" t="s">
        <v>1164</v>
      </c>
      <c r="F143" t="s">
        <v>1165</v>
      </c>
      <c r="G143" t="s">
        <v>1166</v>
      </c>
      <c r="I143" t="s">
        <v>2166</v>
      </c>
      <c r="J143" t="s">
        <v>2167</v>
      </c>
      <c r="K143" t="s">
        <v>1169</v>
      </c>
      <c r="L143" t="s">
        <v>1170</v>
      </c>
      <c r="M143">
        <v>3237</v>
      </c>
      <c r="N143">
        <v>40101010</v>
      </c>
      <c r="O143" t="s">
        <v>2153</v>
      </c>
      <c r="Q143" t="s">
        <v>53</v>
      </c>
      <c r="R143" t="s">
        <v>54</v>
      </c>
      <c r="S143" t="s">
        <v>54</v>
      </c>
      <c r="W143" t="s">
        <v>55</v>
      </c>
      <c r="X143">
        <v>2.282</v>
      </c>
      <c r="Y143">
        <v>1.2602500000000001</v>
      </c>
      <c r="Z143">
        <v>11435482000</v>
      </c>
      <c r="AA143">
        <v>32887194046.721001</v>
      </c>
      <c r="AB143">
        <v>0.45</v>
      </c>
      <c r="AC143">
        <v>1</v>
      </c>
      <c r="AF143">
        <v>5145966900</v>
      </c>
      <c r="AG143">
        <v>14799237321.024401</v>
      </c>
      <c r="AH143">
        <v>1.71104656933878E-3</v>
      </c>
    </row>
    <row r="144" spans="1:34" x14ac:dyDescent="0.25">
      <c r="A144" t="s">
        <v>80</v>
      </c>
      <c r="B144" t="s">
        <v>79</v>
      </c>
      <c r="C144" t="s">
        <v>2151</v>
      </c>
      <c r="D144">
        <v>20220601</v>
      </c>
      <c r="E144" t="s">
        <v>587</v>
      </c>
      <c r="F144" t="s">
        <v>588</v>
      </c>
      <c r="G144" t="s">
        <v>589</v>
      </c>
      <c r="I144" t="s">
        <v>590</v>
      </c>
      <c r="J144">
        <v>6624608</v>
      </c>
      <c r="K144" t="s">
        <v>591</v>
      </c>
      <c r="L144" t="s">
        <v>592</v>
      </c>
      <c r="M144">
        <v>130</v>
      </c>
      <c r="N144">
        <v>40101010</v>
      </c>
      <c r="O144" t="s">
        <v>2153</v>
      </c>
      <c r="Q144" t="s">
        <v>76</v>
      </c>
      <c r="R144" t="s">
        <v>77</v>
      </c>
      <c r="S144" t="s">
        <v>77</v>
      </c>
      <c r="W144" t="s">
        <v>78</v>
      </c>
      <c r="X144">
        <v>31.26</v>
      </c>
      <c r="Y144">
        <v>0.71760000000000002</v>
      </c>
      <c r="Z144">
        <v>3241696000</v>
      </c>
      <c r="AA144">
        <v>72718295210.496002</v>
      </c>
      <c r="AB144">
        <v>1</v>
      </c>
      <c r="AC144">
        <v>1</v>
      </c>
      <c r="AF144">
        <v>3241696000</v>
      </c>
      <c r="AG144">
        <v>72718295210.496002</v>
      </c>
      <c r="AH144">
        <v>8.4074866054970002E-3</v>
      </c>
    </row>
    <row r="145" spans="1:37" x14ac:dyDescent="0.25">
      <c r="A145" t="s">
        <v>80</v>
      </c>
      <c r="B145" t="s">
        <v>79</v>
      </c>
      <c r="C145" t="s">
        <v>2151</v>
      </c>
      <c r="D145">
        <v>20220601</v>
      </c>
      <c r="E145" t="s">
        <v>985</v>
      </c>
      <c r="F145" t="s">
        <v>986</v>
      </c>
      <c r="G145" t="s">
        <v>987</v>
      </c>
      <c r="H145">
        <v>633067103</v>
      </c>
      <c r="I145" t="s">
        <v>988</v>
      </c>
      <c r="J145">
        <v>2077303</v>
      </c>
      <c r="K145" t="s">
        <v>989</v>
      </c>
      <c r="L145" t="s">
        <v>990</v>
      </c>
      <c r="M145">
        <v>3641</v>
      </c>
      <c r="N145">
        <v>40101010</v>
      </c>
      <c r="O145" t="s">
        <v>2153</v>
      </c>
      <c r="Q145" t="s">
        <v>56</v>
      </c>
      <c r="R145" t="s">
        <v>57</v>
      </c>
      <c r="S145" t="s">
        <v>57</v>
      </c>
      <c r="W145" t="s">
        <v>58</v>
      </c>
      <c r="X145">
        <v>97.08</v>
      </c>
      <c r="Y145">
        <v>0.79042010828755005</v>
      </c>
      <c r="Z145">
        <v>338246000</v>
      </c>
      <c r="AA145">
        <v>25954963190.1353</v>
      </c>
      <c r="AB145">
        <v>1</v>
      </c>
      <c r="AC145">
        <v>1</v>
      </c>
      <c r="AF145">
        <v>338246000</v>
      </c>
      <c r="AG145">
        <v>25954963190.1353</v>
      </c>
      <c r="AH145">
        <v>3.0008405001185198E-3</v>
      </c>
    </row>
    <row r="146" spans="1:37" x14ac:dyDescent="0.25">
      <c r="A146" t="s">
        <v>80</v>
      </c>
      <c r="B146" t="s">
        <v>79</v>
      </c>
      <c r="C146" t="s">
        <v>2151</v>
      </c>
      <c r="D146">
        <v>20220601</v>
      </c>
      <c r="E146" t="s">
        <v>1287</v>
      </c>
      <c r="F146" t="s">
        <v>1288</v>
      </c>
      <c r="G146" t="s">
        <v>1289</v>
      </c>
      <c r="I146" t="s">
        <v>1290</v>
      </c>
      <c r="J146" t="s">
        <v>1291</v>
      </c>
      <c r="K146" t="s">
        <v>1292</v>
      </c>
      <c r="L146" t="s">
        <v>1293</v>
      </c>
      <c r="M146">
        <v>8029707</v>
      </c>
      <c r="N146">
        <v>40201060</v>
      </c>
      <c r="O146" t="s">
        <v>2159</v>
      </c>
      <c r="Q146" t="s">
        <v>51</v>
      </c>
      <c r="R146" t="s">
        <v>52</v>
      </c>
      <c r="S146" t="s">
        <v>52</v>
      </c>
      <c r="W146" t="s">
        <v>37</v>
      </c>
      <c r="X146">
        <v>9.48</v>
      </c>
      <c r="Y146">
        <v>1.0734999999999999</v>
      </c>
      <c r="Z146">
        <v>1310192000</v>
      </c>
      <c r="AA146">
        <v>13333535741.76</v>
      </c>
      <c r="AB146">
        <v>0.59</v>
      </c>
      <c r="AC146">
        <v>1</v>
      </c>
      <c r="AF146">
        <v>773013280</v>
      </c>
      <c r="AG146">
        <v>7866786087.6384001</v>
      </c>
      <c r="AH146">
        <v>9.0953588046414403E-4</v>
      </c>
    </row>
    <row r="147" spans="1:37" x14ac:dyDescent="0.25">
      <c r="A147" t="s">
        <v>80</v>
      </c>
      <c r="B147" t="s">
        <v>79</v>
      </c>
      <c r="C147" t="s">
        <v>2151</v>
      </c>
      <c r="D147">
        <v>20220601</v>
      </c>
      <c r="E147" t="s">
        <v>952</v>
      </c>
      <c r="F147" t="s">
        <v>953</v>
      </c>
      <c r="G147" t="s">
        <v>954</v>
      </c>
      <c r="I147" t="s">
        <v>955</v>
      </c>
      <c r="J147">
        <v>6643108</v>
      </c>
      <c r="K147">
        <v>8604</v>
      </c>
      <c r="L147" t="s">
        <v>956</v>
      </c>
      <c r="M147">
        <v>1843</v>
      </c>
      <c r="N147">
        <v>40203020</v>
      </c>
      <c r="O147" t="s">
        <v>2155</v>
      </c>
      <c r="Q147" t="s">
        <v>45</v>
      </c>
      <c r="R147" t="s">
        <v>46</v>
      </c>
      <c r="S147" t="s">
        <v>46</v>
      </c>
      <c r="W147" t="s">
        <v>47</v>
      </c>
      <c r="X147">
        <v>508.9</v>
      </c>
      <c r="Y147">
        <v>7.7684987376200002E-3</v>
      </c>
      <c r="Z147">
        <v>3233563000</v>
      </c>
      <c r="AA147">
        <v>12783532419.500601</v>
      </c>
      <c r="AB147">
        <v>0.95</v>
      </c>
      <c r="AC147">
        <v>1</v>
      </c>
      <c r="AF147">
        <v>3071884850</v>
      </c>
      <c r="AG147">
        <v>12144355798.5256</v>
      </c>
      <c r="AH147">
        <v>1.40409656762355E-3</v>
      </c>
    </row>
    <row r="148" spans="1:37" x14ac:dyDescent="0.25">
      <c r="A148" t="s">
        <v>80</v>
      </c>
      <c r="B148" t="s">
        <v>79</v>
      </c>
      <c r="C148" t="s">
        <v>2151</v>
      </c>
      <c r="D148">
        <v>20220601</v>
      </c>
      <c r="E148" t="s">
        <v>117</v>
      </c>
      <c r="F148" t="s">
        <v>118</v>
      </c>
      <c r="G148" t="s">
        <v>119</v>
      </c>
      <c r="I148" t="s">
        <v>120</v>
      </c>
      <c r="J148" t="s">
        <v>121</v>
      </c>
      <c r="K148" t="s">
        <v>122</v>
      </c>
      <c r="L148" t="s">
        <v>123</v>
      </c>
      <c r="M148">
        <v>6171</v>
      </c>
      <c r="N148">
        <v>40101010</v>
      </c>
      <c r="O148" t="s">
        <v>2153</v>
      </c>
      <c r="Q148" t="s">
        <v>61</v>
      </c>
      <c r="R148" t="s">
        <v>65</v>
      </c>
      <c r="S148" t="s">
        <v>62</v>
      </c>
      <c r="W148" t="s">
        <v>63</v>
      </c>
      <c r="X148">
        <v>99.22</v>
      </c>
      <c r="Y148">
        <v>0.10235728835072</v>
      </c>
      <c r="Z148">
        <v>3930835000</v>
      </c>
      <c r="AA148">
        <v>39921128458.398003</v>
      </c>
      <c r="AB148">
        <v>0.88</v>
      </c>
      <c r="AC148">
        <v>1</v>
      </c>
      <c r="AF148">
        <v>3459134800</v>
      </c>
      <c r="AG148">
        <v>35130593043.390198</v>
      </c>
      <c r="AH148">
        <v>4.0617012486403601E-3</v>
      </c>
    </row>
    <row r="149" spans="1:37" x14ac:dyDescent="0.25">
      <c r="A149" t="s">
        <v>80</v>
      </c>
      <c r="B149" t="s">
        <v>79</v>
      </c>
      <c r="C149" t="s">
        <v>2151</v>
      </c>
      <c r="D149">
        <v>20220601</v>
      </c>
      <c r="E149" t="s">
        <v>336</v>
      </c>
      <c r="F149" t="s">
        <v>337</v>
      </c>
      <c r="G149" t="s">
        <v>338</v>
      </c>
      <c r="H149">
        <v>665859104</v>
      </c>
      <c r="I149" t="s">
        <v>339</v>
      </c>
      <c r="J149">
        <v>2648668</v>
      </c>
      <c r="K149" t="s">
        <v>340</v>
      </c>
      <c r="L149">
        <v>798201</v>
      </c>
      <c r="M149">
        <v>4155</v>
      </c>
      <c r="N149">
        <v>40203010</v>
      </c>
      <c r="O149" t="s">
        <v>2157</v>
      </c>
      <c r="Q149" t="s">
        <v>69</v>
      </c>
      <c r="R149" t="s">
        <v>39</v>
      </c>
      <c r="S149" t="s">
        <v>39</v>
      </c>
      <c r="W149" t="s">
        <v>40</v>
      </c>
      <c r="X149">
        <v>111.75</v>
      </c>
      <c r="Y149">
        <v>1</v>
      </c>
      <c r="Z149">
        <v>207762000</v>
      </c>
      <c r="AA149">
        <v>23217403500</v>
      </c>
      <c r="AB149">
        <v>1</v>
      </c>
      <c r="AC149">
        <v>1</v>
      </c>
      <c r="AF149">
        <v>207762000</v>
      </c>
      <c r="AG149">
        <v>23217403500</v>
      </c>
      <c r="AH149">
        <v>2.68433147910891E-3</v>
      </c>
    </row>
    <row r="150" spans="1:37" x14ac:dyDescent="0.25">
      <c r="A150" t="s">
        <v>80</v>
      </c>
      <c r="B150" t="s">
        <v>79</v>
      </c>
      <c r="C150" t="s">
        <v>2151</v>
      </c>
      <c r="D150">
        <v>20220601</v>
      </c>
      <c r="E150" t="s">
        <v>1200</v>
      </c>
      <c r="F150" t="s">
        <v>1201</v>
      </c>
      <c r="G150" t="s">
        <v>1202</v>
      </c>
      <c r="I150" t="s">
        <v>1203</v>
      </c>
      <c r="J150">
        <v>6661144</v>
      </c>
      <c r="K150">
        <v>8591</v>
      </c>
      <c r="L150" t="s">
        <v>1204</v>
      </c>
      <c r="M150">
        <v>1847</v>
      </c>
      <c r="N150">
        <v>40201020</v>
      </c>
      <c r="O150" t="s">
        <v>2152</v>
      </c>
      <c r="Q150" t="s">
        <v>45</v>
      </c>
      <c r="R150" t="s">
        <v>46</v>
      </c>
      <c r="S150" t="s">
        <v>46</v>
      </c>
      <c r="W150" t="s">
        <v>47</v>
      </c>
      <c r="X150">
        <v>2451.5</v>
      </c>
      <c r="Y150">
        <v>7.7684987376200002E-3</v>
      </c>
      <c r="Z150">
        <v>1258277000</v>
      </c>
      <c r="AA150">
        <v>23963224435.816002</v>
      </c>
      <c r="AB150">
        <v>0.95</v>
      </c>
      <c r="AC150">
        <v>1</v>
      </c>
      <c r="AF150">
        <v>1195363150</v>
      </c>
      <c r="AG150">
        <v>22765063214.0252</v>
      </c>
      <c r="AH150">
        <v>2.6320331560465899E-3</v>
      </c>
    </row>
    <row r="151" spans="1:37" x14ac:dyDescent="0.25">
      <c r="A151" t="s">
        <v>80</v>
      </c>
      <c r="B151" t="s">
        <v>79</v>
      </c>
      <c r="C151" t="s">
        <v>2151</v>
      </c>
      <c r="D151">
        <v>20220601</v>
      </c>
      <c r="E151" t="s">
        <v>1176</v>
      </c>
      <c r="F151" t="s">
        <v>1177</v>
      </c>
      <c r="G151" t="s">
        <v>1178</v>
      </c>
      <c r="I151" t="s">
        <v>1179</v>
      </c>
      <c r="J151" t="s">
        <v>1180</v>
      </c>
      <c r="K151" t="s">
        <v>1181</v>
      </c>
      <c r="L151" t="s">
        <v>1182</v>
      </c>
      <c r="M151">
        <v>2468</v>
      </c>
      <c r="N151">
        <v>40101010</v>
      </c>
      <c r="O151" t="s">
        <v>2153</v>
      </c>
      <c r="Q151" t="s">
        <v>281</v>
      </c>
      <c r="R151" t="s">
        <v>283</v>
      </c>
      <c r="S151" t="s">
        <v>283</v>
      </c>
      <c r="W151" t="s">
        <v>285</v>
      </c>
      <c r="X151">
        <v>11.83</v>
      </c>
      <c r="Y151">
        <v>0.72982046416582003</v>
      </c>
      <c r="Z151">
        <v>4492065000</v>
      </c>
      <c r="AA151">
        <v>38783483396.584602</v>
      </c>
      <c r="AB151">
        <v>0.89</v>
      </c>
      <c r="AC151">
        <v>1</v>
      </c>
      <c r="AF151">
        <v>3997937850</v>
      </c>
      <c r="AG151">
        <v>34517300222.960297</v>
      </c>
      <c r="AH151">
        <v>3.9907940421651999E-3</v>
      </c>
    </row>
    <row r="152" spans="1:37" x14ac:dyDescent="0.25">
      <c r="A152" t="s">
        <v>80</v>
      </c>
      <c r="B152" t="s">
        <v>79</v>
      </c>
      <c r="C152" t="s">
        <v>2151</v>
      </c>
      <c r="D152">
        <v>20220601</v>
      </c>
      <c r="E152" t="s">
        <v>1061</v>
      </c>
      <c r="F152" t="s">
        <v>1062</v>
      </c>
      <c r="G152" t="s">
        <v>1063</v>
      </c>
      <c r="H152">
        <v>693475105</v>
      </c>
      <c r="I152" t="s">
        <v>1064</v>
      </c>
      <c r="J152">
        <v>2692665</v>
      </c>
      <c r="K152" t="s">
        <v>1065</v>
      </c>
      <c r="L152">
        <v>824501</v>
      </c>
      <c r="M152">
        <v>5051</v>
      </c>
      <c r="N152">
        <v>40101015</v>
      </c>
      <c r="O152" t="s">
        <v>2153</v>
      </c>
      <c r="Q152" t="s">
        <v>38</v>
      </c>
      <c r="R152" t="s">
        <v>39</v>
      </c>
      <c r="S152" t="s">
        <v>39</v>
      </c>
      <c r="W152" t="s">
        <v>40</v>
      </c>
      <c r="X152">
        <v>175.41</v>
      </c>
      <c r="Y152">
        <v>1</v>
      </c>
      <c r="Z152">
        <v>420000000</v>
      </c>
      <c r="AA152">
        <v>73672200000</v>
      </c>
      <c r="AB152">
        <v>1</v>
      </c>
      <c r="AC152">
        <v>1</v>
      </c>
      <c r="AF152">
        <v>420000000</v>
      </c>
      <c r="AG152">
        <v>73672200000</v>
      </c>
      <c r="AH152">
        <v>8.5177744184532795E-3</v>
      </c>
    </row>
    <row r="153" spans="1:37" x14ac:dyDescent="0.25">
      <c r="A153" t="s">
        <v>80</v>
      </c>
      <c r="B153" t="s">
        <v>79</v>
      </c>
      <c r="C153" t="s">
        <v>2151</v>
      </c>
      <c r="D153">
        <v>20220601</v>
      </c>
      <c r="E153" t="s">
        <v>1346</v>
      </c>
      <c r="F153" t="s">
        <v>1347</v>
      </c>
      <c r="G153" t="s">
        <v>1348</v>
      </c>
      <c r="H153" t="s">
        <v>1349</v>
      </c>
      <c r="I153" t="s">
        <v>1350</v>
      </c>
      <c r="J153" t="s">
        <v>1351</v>
      </c>
      <c r="K153" t="s">
        <v>1352</v>
      </c>
      <c r="L153">
        <v>3288401</v>
      </c>
      <c r="M153">
        <v>798597</v>
      </c>
      <c r="N153">
        <v>40201060</v>
      </c>
      <c r="O153" t="s">
        <v>2159</v>
      </c>
      <c r="Q153" t="s">
        <v>38</v>
      </c>
      <c r="R153" t="s">
        <v>33</v>
      </c>
      <c r="S153" t="s">
        <v>39</v>
      </c>
      <c r="W153" t="s">
        <v>40</v>
      </c>
      <c r="X153">
        <v>15.36</v>
      </c>
      <c r="Y153">
        <v>1</v>
      </c>
      <c r="Z153">
        <v>207090000</v>
      </c>
      <c r="AA153">
        <v>3180902400</v>
      </c>
      <c r="AB153">
        <v>1</v>
      </c>
      <c r="AC153">
        <v>1</v>
      </c>
      <c r="AF153">
        <v>207090000</v>
      </c>
      <c r="AG153">
        <v>3180902400</v>
      </c>
      <c r="AH153">
        <v>3.6776706940089499E-4</v>
      </c>
    </row>
    <row r="154" spans="1:37" x14ac:dyDescent="0.25">
      <c r="A154" t="s">
        <v>80</v>
      </c>
      <c r="B154" t="s">
        <v>79</v>
      </c>
      <c r="C154" t="s">
        <v>2151</v>
      </c>
      <c r="D154">
        <v>20220601</v>
      </c>
      <c r="E154" t="s">
        <v>760</v>
      </c>
      <c r="F154" t="s">
        <v>761</v>
      </c>
      <c r="G154" t="s">
        <v>762</v>
      </c>
      <c r="I154" t="s">
        <v>763</v>
      </c>
      <c r="J154" t="s">
        <v>764</v>
      </c>
      <c r="K154" t="s">
        <v>765</v>
      </c>
      <c r="L154" t="s">
        <v>766</v>
      </c>
      <c r="M154">
        <v>43814</v>
      </c>
      <c r="N154">
        <v>40203010</v>
      </c>
      <c r="O154" t="s">
        <v>2157</v>
      </c>
      <c r="Q154" t="s">
        <v>48</v>
      </c>
      <c r="R154" t="s">
        <v>49</v>
      </c>
      <c r="S154" t="s">
        <v>49</v>
      </c>
      <c r="W154" t="s">
        <v>50</v>
      </c>
      <c r="X154">
        <v>1029.5</v>
      </c>
      <c r="Y154">
        <v>1.0421008753647401</v>
      </c>
      <c r="Z154">
        <v>26700000</v>
      </c>
      <c r="AA154">
        <v>28644904126.719501</v>
      </c>
      <c r="AB154">
        <v>0.85</v>
      </c>
      <c r="AC154">
        <v>1</v>
      </c>
      <c r="AF154">
        <v>22695000</v>
      </c>
      <c r="AG154">
        <v>24348168507.711601</v>
      </c>
      <c r="AH154">
        <v>2.8150673775342101E-3</v>
      </c>
    </row>
    <row r="155" spans="1:37" x14ac:dyDescent="0.25">
      <c r="A155" t="s">
        <v>80</v>
      </c>
      <c r="B155" t="s">
        <v>79</v>
      </c>
      <c r="C155" t="s">
        <v>2151</v>
      </c>
      <c r="D155">
        <v>20220601</v>
      </c>
      <c r="E155" t="s">
        <v>1359</v>
      </c>
      <c r="F155" t="s">
        <v>1360</v>
      </c>
      <c r="G155" t="s">
        <v>1361</v>
      </c>
      <c r="H155" t="s">
        <v>1362</v>
      </c>
      <c r="I155" t="s">
        <v>1363</v>
      </c>
      <c r="J155" t="s">
        <v>1364</v>
      </c>
      <c r="K155" t="s">
        <v>1365</v>
      </c>
      <c r="L155">
        <v>2461601</v>
      </c>
      <c r="M155">
        <v>359772</v>
      </c>
      <c r="N155">
        <v>40201060</v>
      </c>
      <c r="O155" t="s">
        <v>2159</v>
      </c>
      <c r="Q155" t="s">
        <v>69</v>
      </c>
      <c r="R155" t="s">
        <v>39</v>
      </c>
      <c r="S155" t="s">
        <v>39</v>
      </c>
      <c r="W155" t="s">
        <v>40</v>
      </c>
      <c r="X155">
        <v>85.21</v>
      </c>
      <c r="Y155">
        <v>1</v>
      </c>
      <c r="Z155">
        <v>1165005000</v>
      </c>
      <c r="AA155">
        <v>99270076050</v>
      </c>
      <c r="AB155">
        <v>1</v>
      </c>
      <c r="AC155">
        <v>1</v>
      </c>
      <c r="AF155">
        <v>1165005000</v>
      </c>
      <c r="AG155">
        <v>99270076050</v>
      </c>
      <c r="AH155">
        <v>1.1477329498733599E-2</v>
      </c>
    </row>
    <row r="156" spans="1:37" x14ac:dyDescent="0.25">
      <c r="A156" t="s">
        <v>80</v>
      </c>
      <c r="B156" t="s">
        <v>79</v>
      </c>
      <c r="C156" t="s">
        <v>2151</v>
      </c>
      <c r="D156">
        <v>20220601</v>
      </c>
      <c r="E156" t="s">
        <v>190</v>
      </c>
      <c r="F156" t="s">
        <v>191</v>
      </c>
      <c r="G156" t="s">
        <v>192</v>
      </c>
      <c r="I156" t="s">
        <v>193</v>
      </c>
      <c r="J156" t="s">
        <v>194</v>
      </c>
      <c r="K156" t="s">
        <v>195</v>
      </c>
      <c r="L156" t="s">
        <v>196</v>
      </c>
      <c r="M156">
        <v>267376</v>
      </c>
      <c r="N156">
        <v>40301020</v>
      </c>
      <c r="O156" t="s">
        <v>2154</v>
      </c>
      <c r="Q156" t="s">
        <v>53</v>
      </c>
      <c r="R156" t="s">
        <v>54</v>
      </c>
      <c r="S156" t="s">
        <v>54</v>
      </c>
      <c r="W156" t="s">
        <v>55</v>
      </c>
      <c r="X156">
        <v>6.3760000000000003</v>
      </c>
      <c r="Y156">
        <v>1.2602500000000001</v>
      </c>
      <c r="Z156">
        <v>999543000</v>
      </c>
      <c r="AA156">
        <v>8031681843.2220001</v>
      </c>
      <c r="AB156">
        <v>0.85</v>
      </c>
      <c r="AC156">
        <v>1</v>
      </c>
      <c r="AF156">
        <v>849611550</v>
      </c>
      <c r="AG156">
        <v>6826929566.7386999</v>
      </c>
      <c r="AH156">
        <v>7.89310567896021E-4</v>
      </c>
    </row>
    <row r="157" spans="1:37" x14ac:dyDescent="0.25">
      <c r="A157" t="s">
        <v>80</v>
      </c>
      <c r="B157" t="s">
        <v>79</v>
      </c>
      <c r="C157" t="s">
        <v>2151</v>
      </c>
      <c r="D157">
        <v>20220601</v>
      </c>
      <c r="E157" t="s">
        <v>245</v>
      </c>
      <c r="F157" t="s">
        <v>246</v>
      </c>
      <c r="G157" t="s">
        <v>247</v>
      </c>
      <c r="I157" t="s">
        <v>248</v>
      </c>
      <c r="J157" t="s">
        <v>249</v>
      </c>
      <c r="K157">
        <v>2318</v>
      </c>
      <c r="L157" t="s">
        <v>251</v>
      </c>
      <c r="M157">
        <v>40680</v>
      </c>
      <c r="N157">
        <v>40301020</v>
      </c>
      <c r="O157" t="s">
        <v>2154</v>
      </c>
      <c r="Q157" t="s">
        <v>70</v>
      </c>
      <c r="R157" t="s">
        <v>250</v>
      </c>
      <c r="S157" t="s">
        <v>71</v>
      </c>
      <c r="W157" t="s">
        <v>72</v>
      </c>
      <c r="X157">
        <v>50.3</v>
      </c>
      <c r="Y157">
        <v>0.12743317722768999</v>
      </c>
      <c r="Z157">
        <v>7447577000</v>
      </c>
      <c r="AA157">
        <v>47738140507.820702</v>
      </c>
      <c r="AB157">
        <v>0.8</v>
      </c>
      <c r="AC157">
        <v>1</v>
      </c>
      <c r="AF157">
        <v>5958061600</v>
      </c>
      <c r="AG157">
        <v>38190512406.256599</v>
      </c>
      <c r="AH157">
        <v>4.4154805965022697E-3</v>
      </c>
      <c r="AK157">
        <v>1.76421987410072</v>
      </c>
    </row>
    <row r="158" spans="1:37" x14ac:dyDescent="0.25">
      <c r="A158" t="s">
        <v>80</v>
      </c>
      <c r="B158" t="s">
        <v>79</v>
      </c>
      <c r="C158" t="s">
        <v>2151</v>
      </c>
      <c r="D158">
        <v>20220601</v>
      </c>
      <c r="E158" t="s">
        <v>748</v>
      </c>
      <c r="F158" t="s">
        <v>749</v>
      </c>
      <c r="G158" t="s">
        <v>750</v>
      </c>
      <c r="H158">
        <v>739239101</v>
      </c>
      <c r="I158" t="s">
        <v>751</v>
      </c>
      <c r="J158">
        <v>2697701</v>
      </c>
      <c r="K158" t="s">
        <v>752</v>
      </c>
      <c r="L158" t="s">
        <v>753</v>
      </c>
      <c r="M158">
        <v>3639</v>
      </c>
      <c r="N158">
        <v>40301020</v>
      </c>
      <c r="O158" t="s">
        <v>2154</v>
      </c>
      <c r="Q158" t="s">
        <v>56</v>
      </c>
      <c r="R158" t="s">
        <v>57</v>
      </c>
      <c r="S158" t="s">
        <v>57</v>
      </c>
      <c r="W158" t="s">
        <v>58</v>
      </c>
      <c r="X158">
        <v>36.53</v>
      </c>
      <c r="Y158">
        <v>0.79042010828755005</v>
      </c>
      <c r="Z158">
        <v>621594000</v>
      </c>
      <c r="AA158">
        <v>17947934094.771198</v>
      </c>
      <c r="AB158">
        <v>0.92</v>
      </c>
      <c r="AC158">
        <v>1</v>
      </c>
      <c r="AF158">
        <v>571866480</v>
      </c>
      <c r="AG158">
        <v>16512099367.189501</v>
      </c>
      <c r="AH158">
        <v>1.90908290487871E-3</v>
      </c>
    </row>
    <row r="159" spans="1:37" x14ac:dyDescent="0.25">
      <c r="A159" t="s">
        <v>80</v>
      </c>
      <c r="B159" t="s">
        <v>79</v>
      </c>
      <c r="C159" t="s">
        <v>2151</v>
      </c>
      <c r="D159">
        <v>20220601</v>
      </c>
      <c r="E159" t="s">
        <v>1005</v>
      </c>
      <c r="F159" t="s">
        <v>1006</v>
      </c>
      <c r="G159" t="s">
        <v>1007</v>
      </c>
      <c r="H159" t="s">
        <v>1008</v>
      </c>
      <c r="I159" t="s">
        <v>1009</v>
      </c>
      <c r="J159">
        <v>2803014</v>
      </c>
      <c r="K159" t="s">
        <v>1010</v>
      </c>
      <c r="L159">
        <v>14570101</v>
      </c>
      <c r="M159">
        <v>36093</v>
      </c>
      <c r="N159">
        <v>40301020</v>
      </c>
      <c r="O159" t="s">
        <v>2154</v>
      </c>
      <c r="Q159" t="s">
        <v>69</v>
      </c>
      <c r="R159" t="s">
        <v>39</v>
      </c>
      <c r="S159" t="s">
        <v>39</v>
      </c>
      <c r="W159" t="s">
        <v>40</v>
      </c>
      <c r="X159">
        <v>72.930000000000007</v>
      </c>
      <c r="Y159">
        <v>1</v>
      </c>
      <c r="Z159">
        <v>261228000</v>
      </c>
      <c r="AA159">
        <v>19051358040</v>
      </c>
      <c r="AB159">
        <v>0.93</v>
      </c>
      <c r="AC159">
        <v>1</v>
      </c>
      <c r="AF159">
        <v>242942040</v>
      </c>
      <c r="AG159">
        <v>17717762977.200001</v>
      </c>
      <c r="AH159">
        <v>2.04847837093792E-3</v>
      </c>
      <c r="AK159">
        <v>0.64</v>
      </c>
    </row>
    <row r="160" spans="1:37" x14ac:dyDescent="0.25">
      <c r="A160" t="s">
        <v>80</v>
      </c>
      <c r="B160" t="s">
        <v>79</v>
      </c>
      <c r="C160" t="s">
        <v>2151</v>
      </c>
      <c r="D160">
        <v>20220601</v>
      </c>
      <c r="E160" t="s">
        <v>663</v>
      </c>
      <c r="F160" t="s">
        <v>664</v>
      </c>
      <c r="G160" t="s">
        <v>665</v>
      </c>
      <c r="H160">
        <v>743315103</v>
      </c>
      <c r="I160" t="s">
        <v>666</v>
      </c>
      <c r="J160">
        <v>2705024</v>
      </c>
      <c r="K160" t="s">
        <v>667</v>
      </c>
      <c r="L160">
        <v>1334101</v>
      </c>
      <c r="M160">
        <v>4442</v>
      </c>
      <c r="N160">
        <v>40301040</v>
      </c>
      <c r="O160" t="s">
        <v>2160</v>
      </c>
      <c r="Q160" t="s">
        <v>38</v>
      </c>
      <c r="R160" t="s">
        <v>39</v>
      </c>
      <c r="S160" t="s">
        <v>39</v>
      </c>
      <c r="W160" t="s">
        <v>40</v>
      </c>
      <c r="X160">
        <v>119.38</v>
      </c>
      <c r="Y160">
        <v>1</v>
      </c>
      <c r="Z160">
        <v>584400000</v>
      </c>
      <c r="AA160">
        <v>69765672000</v>
      </c>
      <c r="AB160">
        <v>1</v>
      </c>
      <c r="AC160">
        <v>1</v>
      </c>
      <c r="AF160">
        <v>584400000</v>
      </c>
      <c r="AG160">
        <v>69765672000</v>
      </c>
      <c r="AH160">
        <v>8.0661125397069999E-3</v>
      </c>
    </row>
    <row r="161" spans="1:34" x14ac:dyDescent="0.25">
      <c r="A161" t="s">
        <v>80</v>
      </c>
      <c r="B161" t="s">
        <v>79</v>
      </c>
      <c r="C161" t="s">
        <v>2151</v>
      </c>
      <c r="D161">
        <v>20220601</v>
      </c>
      <c r="E161" t="s">
        <v>1139</v>
      </c>
      <c r="F161" t="s">
        <v>1140</v>
      </c>
      <c r="G161" t="s">
        <v>1141</v>
      </c>
      <c r="H161">
        <v>744320102</v>
      </c>
      <c r="I161" t="s">
        <v>1142</v>
      </c>
      <c r="J161">
        <v>2819118</v>
      </c>
      <c r="K161" t="s">
        <v>108</v>
      </c>
      <c r="L161">
        <v>14335601</v>
      </c>
      <c r="M161">
        <v>36270</v>
      </c>
      <c r="N161">
        <v>40301020</v>
      </c>
      <c r="O161" t="s">
        <v>2154</v>
      </c>
      <c r="Q161" t="s">
        <v>38</v>
      </c>
      <c r="R161" t="s">
        <v>39</v>
      </c>
      <c r="S161" t="s">
        <v>39</v>
      </c>
      <c r="W161" t="s">
        <v>40</v>
      </c>
      <c r="X161">
        <v>106.25</v>
      </c>
      <c r="Y161">
        <v>1</v>
      </c>
      <c r="Z161">
        <v>378000000</v>
      </c>
      <c r="AA161">
        <v>40162500000</v>
      </c>
      <c r="AB161">
        <v>1</v>
      </c>
      <c r="AC161">
        <v>1</v>
      </c>
      <c r="AF161">
        <v>378000000</v>
      </c>
      <c r="AG161">
        <v>40162500000</v>
      </c>
      <c r="AH161">
        <v>4.6434763055959996E-3</v>
      </c>
    </row>
    <row r="162" spans="1:34" x14ac:dyDescent="0.25">
      <c r="A162" t="s">
        <v>80</v>
      </c>
      <c r="B162" t="s">
        <v>79</v>
      </c>
      <c r="C162" t="s">
        <v>2151</v>
      </c>
      <c r="D162">
        <v>20220601</v>
      </c>
      <c r="E162" t="s">
        <v>104</v>
      </c>
      <c r="F162" t="s">
        <v>105</v>
      </c>
      <c r="G162" t="s">
        <v>106</v>
      </c>
      <c r="I162" t="s">
        <v>107</v>
      </c>
      <c r="J162">
        <v>709954</v>
      </c>
      <c r="K162" t="s">
        <v>108</v>
      </c>
      <c r="L162" t="s">
        <v>109</v>
      </c>
      <c r="M162">
        <v>3120</v>
      </c>
      <c r="N162">
        <v>40301020</v>
      </c>
      <c r="O162" t="s">
        <v>2154</v>
      </c>
      <c r="Q162" t="s">
        <v>53</v>
      </c>
      <c r="R162" t="s">
        <v>54</v>
      </c>
      <c r="S162" t="s">
        <v>54</v>
      </c>
      <c r="W162" t="s">
        <v>55</v>
      </c>
      <c r="X162">
        <v>10.375</v>
      </c>
      <c r="Y162">
        <v>1.2602500000000001</v>
      </c>
      <c r="Z162">
        <v>2746389000</v>
      </c>
      <c r="AA162">
        <v>35909293648.968697</v>
      </c>
      <c r="AB162">
        <v>1</v>
      </c>
      <c r="AC162">
        <v>1</v>
      </c>
      <c r="AF162">
        <v>2746389000</v>
      </c>
      <c r="AG162">
        <v>35909293648.968697</v>
      </c>
      <c r="AH162">
        <v>4.1517324421954599E-3</v>
      </c>
    </row>
    <row r="163" spans="1:34" x14ac:dyDescent="0.25">
      <c r="A163" t="s">
        <v>80</v>
      </c>
      <c r="B163" t="s">
        <v>79</v>
      </c>
      <c r="C163" t="s">
        <v>2151</v>
      </c>
      <c r="D163">
        <v>20220601</v>
      </c>
      <c r="E163" t="s">
        <v>378</v>
      </c>
      <c r="F163" t="s">
        <v>379</v>
      </c>
      <c r="G163" t="s">
        <v>380</v>
      </c>
      <c r="I163" t="s">
        <v>381</v>
      </c>
      <c r="J163">
        <v>6715740</v>
      </c>
      <c r="K163" t="s">
        <v>382</v>
      </c>
      <c r="L163" t="s">
        <v>383</v>
      </c>
      <c r="M163">
        <v>42</v>
      </c>
      <c r="N163">
        <v>40301040</v>
      </c>
      <c r="O163" t="s">
        <v>2161</v>
      </c>
      <c r="Q163" t="s">
        <v>76</v>
      </c>
      <c r="R163" t="s">
        <v>77</v>
      </c>
      <c r="S163" t="s">
        <v>77</v>
      </c>
      <c r="W163" t="s">
        <v>78</v>
      </c>
      <c r="X163">
        <v>12.03</v>
      </c>
      <c r="Y163">
        <v>0.71760000000000002</v>
      </c>
      <c r="Z163">
        <v>1476513000</v>
      </c>
      <c r="AA163">
        <v>12746335117.464001</v>
      </c>
      <c r="AB163">
        <v>1</v>
      </c>
      <c r="AC163">
        <v>1</v>
      </c>
      <c r="AF163">
        <v>1476513000</v>
      </c>
      <c r="AG163">
        <v>12746335117.464001</v>
      </c>
      <c r="AH163">
        <v>1.4736957385902299E-3</v>
      </c>
    </row>
    <row r="164" spans="1:34" x14ac:dyDescent="0.25">
      <c r="A164" t="s">
        <v>80</v>
      </c>
      <c r="B164" t="s">
        <v>79</v>
      </c>
      <c r="C164" t="s">
        <v>2151</v>
      </c>
      <c r="D164">
        <v>20220601</v>
      </c>
      <c r="E164" t="s">
        <v>140</v>
      </c>
      <c r="F164" t="s">
        <v>141</v>
      </c>
      <c r="G164" t="s">
        <v>142</v>
      </c>
      <c r="H164">
        <v>754730109</v>
      </c>
      <c r="I164" t="s">
        <v>143</v>
      </c>
      <c r="J164">
        <v>2718992</v>
      </c>
      <c r="K164" t="s">
        <v>144</v>
      </c>
      <c r="L164">
        <v>889801</v>
      </c>
      <c r="M164">
        <v>5600</v>
      </c>
      <c r="N164">
        <v>40203020</v>
      </c>
      <c r="O164" t="s">
        <v>2155</v>
      </c>
      <c r="Q164" t="s">
        <v>38</v>
      </c>
      <c r="R164" t="s">
        <v>39</v>
      </c>
      <c r="S164" t="s">
        <v>39</v>
      </c>
      <c r="W164" t="s">
        <v>40</v>
      </c>
      <c r="X164">
        <v>98.49</v>
      </c>
      <c r="Y164">
        <v>1</v>
      </c>
      <c r="Z164">
        <v>207602000</v>
      </c>
      <c r="AA164">
        <v>20446720980</v>
      </c>
      <c r="AB164">
        <v>0.9</v>
      </c>
      <c r="AC164">
        <v>1</v>
      </c>
      <c r="AF164">
        <v>186841800</v>
      </c>
      <c r="AG164">
        <v>18402048882</v>
      </c>
      <c r="AH164">
        <v>2.1275935999498599E-3</v>
      </c>
    </row>
    <row r="165" spans="1:34" x14ac:dyDescent="0.25">
      <c r="A165" t="s">
        <v>80</v>
      </c>
      <c r="B165" t="s">
        <v>79</v>
      </c>
      <c r="C165" t="s">
        <v>2151</v>
      </c>
      <c r="D165">
        <v>20220601</v>
      </c>
      <c r="E165" t="s">
        <v>724</v>
      </c>
      <c r="F165" t="s">
        <v>725</v>
      </c>
      <c r="G165" t="s">
        <v>726</v>
      </c>
      <c r="H165" t="s">
        <v>727</v>
      </c>
      <c r="I165" t="s">
        <v>728</v>
      </c>
      <c r="J165" t="s">
        <v>729</v>
      </c>
      <c r="K165" t="s">
        <v>730</v>
      </c>
      <c r="L165">
        <v>467401</v>
      </c>
      <c r="M165">
        <v>4297</v>
      </c>
      <c r="N165">
        <v>40101015</v>
      </c>
      <c r="O165" t="s">
        <v>2153</v>
      </c>
      <c r="Q165" t="s">
        <v>38</v>
      </c>
      <c r="R165" t="s">
        <v>39</v>
      </c>
      <c r="S165" t="s">
        <v>39</v>
      </c>
      <c r="W165" t="s">
        <v>40</v>
      </c>
      <c r="X165">
        <v>22.09</v>
      </c>
      <c r="Y165">
        <v>1</v>
      </c>
      <c r="Z165">
        <v>942000000</v>
      </c>
      <c r="AA165">
        <v>20808780000</v>
      </c>
      <c r="AB165">
        <v>1</v>
      </c>
      <c r="AC165">
        <v>1</v>
      </c>
      <c r="AF165">
        <v>942000000</v>
      </c>
      <c r="AG165">
        <v>20808780000</v>
      </c>
      <c r="AH165">
        <v>2.4058531435632701E-3</v>
      </c>
    </row>
    <row r="166" spans="1:34" x14ac:dyDescent="0.25">
      <c r="A166" t="s">
        <v>80</v>
      </c>
      <c r="B166" t="s">
        <v>79</v>
      </c>
      <c r="C166" t="s">
        <v>2151</v>
      </c>
      <c r="D166">
        <v>20220601</v>
      </c>
      <c r="E166" t="s">
        <v>1264</v>
      </c>
      <c r="F166" t="s">
        <v>1265</v>
      </c>
      <c r="G166" t="s">
        <v>1266</v>
      </c>
      <c r="I166" t="s">
        <v>1267</v>
      </c>
      <c r="J166">
        <v>6421553</v>
      </c>
      <c r="K166">
        <v>8308</v>
      </c>
      <c r="L166" t="s">
        <v>1268</v>
      </c>
      <c r="M166">
        <v>1153</v>
      </c>
      <c r="N166">
        <v>40101015</v>
      </c>
      <c r="O166" t="s">
        <v>2153</v>
      </c>
      <c r="Q166" t="s">
        <v>45</v>
      </c>
      <c r="R166" t="s">
        <v>46</v>
      </c>
      <c r="S166" t="s">
        <v>46</v>
      </c>
      <c r="W166" t="s">
        <v>47</v>
      </c>
      <c r="X166">
        <v>478.5</v>
      </c>
      <c r="Y166">
        <v>7.7684987376200002E-3</v>
      </c>
      <c r="Z166">
        <v>2400980000</v>
      </c>
      <c r="AA166">
        <v>8924986832.3958397</v>
      </c>
      <c r="AB166">
        <v>1</v>
      </c>
      <c r="AC166">
        <v>1</v>
      </c>
      <c r="AF166">
        <v>2400980000</v>
      </c>
      <c r="AG166">
        <v>8924986832.3958397</v>
      </c>
      <c r="AH166">
        <v>1.0318821010640801E-3</v>
      </c>
    </row>
    <row r="167" spans="1:34" x14ac:dyDescent="0.25">
      <c r="A167" t="s">
        <v>80</v>
      </c>
      <c r="B167" t="s">
        <v>79</v>
      </c>
      <c r="C167" t="s">
        <v>2151</v>
      </c>
      <c r="D167">
        <v>20220601</v>
      </c>
      <c r="E167" t="s">
        <v>518</v>
      </c>
      <c r="F167" t="s">
        <v>519</v>
      </c>
      <c r="G167" t="s">
        <v>520</v>
      </c>
      <c r="H167">
        <v>780087102</v>
      </c>
      <c r="I167" t="s">
        <v>521</v>
      </c>
      <c r="J167">
        <v>2754383</v>
      </c>
      <c r="K167" t="s">
        <v>522</v>
      </c>
      <c r="L167" t="s">
        <v>523</v>
      </c>
      <c r="M167">
        <v>3675</v>
      </c>
      <c r="N167">
        <v>40101010</v>
      </c>
      <c r="O167" t="s">
        <v>2153</v>
      </c>
      <c r="Q167" t="s">
        <v>56</v>
      </c>
      <c r="R167" t="s">
        <v>57</v>
      </c>
      <c r="S167" t="s">
        <v>57</v>
      </c>
      <c r="W167" t="s">
        <v>58</v>
      </c>
      <c r="X167">
        <v>132.16999999999999</v>
      </c>
      <c r="Y167">
        <v>0.79042010828755005</v>
      </c>
      <c r="Z167">
        <v>1421146000</v>
      </c>
      <c r="AA167">
        <v>148466874931.82501</v>
      </c>
      <c r="AB167">
        <v>1</v>
      </c>
      <c r="AC167">
        <v>1</v>
      </c>
      <c r="AF167">
        <v>1421146000</v>
      </c>
      <c r="AG167">
        <v>148466874931.82501</v>
      </c>
      <c r="AH167">
        <v>1.7165326259864701E-2</v>
      </c>
    </row>
    <row r="168" spans="1:34" x14ac:dyDescent="0.25">
      <c r="A168" t="s">
        <v>80</v>
      </c>
      <c r="B168" t="s">
        <v>79</v>
      </c>
      <c r="C168" t="s">
        <v>2151</v>
      </c>
      <c r="D168">
        <v>20220601</v>
      </c>
      <c r="E168" t="s">
        <v>887</v>
      </c>
      <c r="F168" t="s">
        <v>888</v>
      </c>
      <c r="G168" t="s">
        <v>889</v>
      </c>
      <c r="H168" t="s">
        <v>890</v>
      </c>
      <c r="I168" t="s">
        <v>891</v>
      </c>
      <c r="J168" t="s">
        <v>892</v>
      </c>
      <c r="K168" t="s">
        <v>893</v>
      </c>
      <c r="L168">
        <v>716301</v>
      </c>
      <c r="M168">
        <v>4878</v>
      </c>
      <c r="N168">
        <v>40203040</v>
      </c>
      <c r="O168" t="s">
        <v>2152</v>
      </c>
      <c r="Q168" t="s">
        <v>38</v>
      </c>
      <c r="R168" t="s">
        <v>39</v>
      </c>
      <c r="S168" t="s">
        <v>39</v>
      </c>
      <c r="W168" t="s">
        <v>40</v>
      </c>
      <c r="X168">
        <v>349.48</v>
      </c>
      <c r="Y168">
        <v>1</v>
      </c>
      <c r="Z168">
        <v>354191000</v>
      </c>
      <c r="AA168">
        <v>123782670680</v>
      </c>
      <c r="AB168">
        <v>1</v>
      </c>
      <c r="AC168">
        <v>1</v>
      </c>
      <c r="AF168">
        <v>354191000</v>
      </c>
      <c r="AG168">
        <v>123782670680</v>
      </c>
      <c r="AH168">
        <v>1.4311407366224001E-2</v>
      </c>
    </row>
    <row r="169" spans="1:34" x14ac:dyDescent="0.25">
      <c r="A169" t="s">
        <v>80</v>
      </c>
      <c r="B169" t="s">
        <v>79</v>
      </c>
      <c r="C169" t="s">
        <v>2151</v>
      </c>
      <c r="D169">
        <v>20220601</v>
      </c>
      <c r="E169" t="s">
        <v>2168</v>
      </c>
      <c r="F169" t="s">
        <v>2169</v>
      </c>
      <c r="G169" t="s">
        <v>2170</v>
      </c>
      <c r="I169" t="s">
        <v>2171</v>
      </c>
      <c r="J169" t="s">
        <v>2172</v>
      </c>
      <c r="K169" t="s">
        <v>2173</v>
      </c>
      <c r="L169" t="s">
        <v>2174</v>
      </c>
      <c r="M169">
        <v>6783</v>
      </c>
      <c r="N169">
        <v>40301050</v>
      </c>
      <c r="O169" t="s">
        <v>2161</v>
      </c>
      <c r="Q169" t="s">
        <v>35</v>
      </c>
      <c r="R169" t="s">
        <v>36</v>
      </c>
      <c r="S169" t="s">
        <v>36</v>
      </c>
      <c r="W169" t="s">
        <v>37</v>
      </c>
      <c r="X169">
        <v>24.43</v>
      </c>
      <c r="Y169">
        <v>1.0734999999999999</v>
      </c>
      <c r="Z169">
        <v>186540000</v>
      </c>
      <c r="AA169">
        <v>4892124356.6999998</v>
      </c>
      <c r="AB169">
        <v>0.83</v>
      </c>
      <c r="AC169">
        <v>1</v>
      </c>
      <c r="AF169">
        <v>154828200</v>
      </c>
      <c r="AG169">
        <v>4060463216.0609999</v>
      </c>
      <c r="AH169">
        <v>4.69459439365662E-4</v>
      </c>
    </row>
    <row r="170" spans="1:34" x14ac:dyDescent="0.25">
      <c r="A170" t="s">
        <v>80</v>
      </c>
      <c r="B170" t="s">
        <v>79</v>
      </c>
      <c r="C170" t="s">
        <v>2151</v>
      </c>
      <c r="D170">
        <v>20220601</v>
      </c>
      <c r="E170" t="s">
        <v>1127</v>
      </c>
      <c r="F170" t="s">
        <v>1128</v>
      </c>
      <c r="G170" t="s">
        <v>1129</v>
      </c>
      <c r="I170" t="s">
        <v>1130</v>
      </c>
      <c r="J170">
        <v>4813345</v>
      </c>
      <c r="K170" t="s">
        <v>1131</v>
      </c>
      <c r="L170" t="s">
        <v>1132</v>
      </c>
      <c r="M170">
        <v>2613</v>
      </c>
      <c r="N170">
        <v>40101010</v>
      </c>
      <c r="O170" t="s">
        <v>2153</v>
      </c>
      <c r="Q170" t="s">
        <v>61</v>
      </c>
      <c r="R170" t="s">
        <v>62</v>
      </c>
      <c r="S170" t="s">
        <v>62</v>
      </c>
      <c r="W170" t="s">
        <v>63</v>
      </c>
      <c r="X170">
        <v>107.8</v>
      </c>
      <c r="Y170">
        <v>0.10235728835072</v>
      </c>
      <c r="Z170">
        <v>2170019000</v>
      </c>
      <c r="AA170">
        <v>23944240682.928501</v>
      </c>
      <c r="AB170">
        <v>0.74</v>
      </c>
      <c r="AC170">
        <v>1</v>
      </c>
      <c r="AF170">
        <v>1605814060</v>
      </c>
      <c r="AG170">
        <v>17718738105.3671</v>
      </c>
      <c r="AH170">
        <v>2.0485911125386401E-3</v>
      </c>
    </row>
    <row r="171" spans="1:34" x14ac:dyDescent="0.25">
      <c r="A171" t="s">
        <v>80</v>
      </c>
      <c r="B171" t="s">
        <v>79</v>
      </c>
      <c r="C171" t="s">
        <v>2151</v>
      </c>
      <c r="D171">
        <v>20220601</v>
      </c>
      <c r="E171" t="s">
        <v>390</v>
      </c>
      <c r="F171" t="s">
        <v>391</v>
      </c>
      <c r="G171" t="s">
        <v>392</v>
      </c>
      <c r="H171" t="s">
        <v>393</v>
      </c>
      <c r="I171" t="s">
        <v>394</v>
      </c>
      <c r="J171">
        <v>2808053</v>
      </c>
      <c r="K171" t="s">
        <v>395</v>
      </c>
      <c r="L171">
        <v>1712001</v>
      </c>
      <c r="M171">
        <v>12770</v>
      </c>
      <c r="N171">
        <v>40101015</v>
      </c>
      <c r="O171" t="s">
        <v>2153</v>
      </c>
      <c r="Q171" t="s">
        <v>69</v>
      </c>
      <c r="R171" t="s">
        <v>39</v>
      </c>
      <c r="S171" t="s">
        <v>39</v>
      </c>
      <c r="W171" t="s">
        <v>40</v>
      </c>
      <c r="X171">
        <v>488.57</v>
      </c>
      <c r="Y171">
        <v>1</v>
      </c>
      <c r="Z171">
        <v>58748000</v>
      </c>
      <c r="AA171">
        <v>28702510360</v>
      </c>
      <c r="AB171">
        <v>1</v>
      </c>
      <c r="AC171">
        <v>1</v>
      </c>
      <c r="AF171">
        <v>58748000</v>
      </c>
      <c r="AG171">
        <v>28702510360</v>
      </c>
      <c r="AH171">
        <v>3.3185042456964501E-3</v>
      </c>
    </row>
    <row r="172" spans="1:34" x14ac:dyDescent="0.25">
      <c r="A172" t="s">
        <v>80</v>
      </c>
      <c r="B172" t="s">
        <v>79</v>
      </c>
      <c r="C172" t="s">
        <v>2151</v>
      </c>
      <c r="D172">
        <v>20220601</v>
      </c>
      <c r="E172" t="s">
        <v>384</v>
      </c>
      <c r="F172" t="s">
        <v>385</v>
      </c>
      <c r="G172" t="s">
        <v>386</v>
      </c>
      <c r="I172" t="s">
        <v>387</v>
      </c>
      <c r="J172">
        <v>5226038</v>
      </c>
      <c r="K172" t="s">
        <v>388</v>
      </c>
      <c r="L172" t="s">
        <v>389</v>
      </c>
      <c r="M172">
        <v>299</v>
      </c>
      <c r="N172">
        <v>40301030</v>
      </c>
      <c r="O172" t="s">
        <v>2160</v>
      </c>
      <c r="Q172" t="s">
        <v>64</v>
      </c>
      <c r="R172" t="s">
        <v>65</v>
      </c>
      <c r="S172" t="s">
        <v>65</v>
      </c>
      <c r="W172" t="s">
        <v>37</v>
      </c>
      <c r="X172">
        <v>42.08</v>
      </c>
      <c r="Y172">
        <v>1.0734999999999999</v>
      </c>
      <c r="Z172">
        <v>554152000</v>
      </c>
      <c r="AA172">
        <v>25032641797.759998</v>
      </c>
      <c r="AB172">
        <v>0.91</v>
      </c>
      <c r="AC172">
        <v>1</v>
      </c>
      <c r="AF172">
        <v>504278320</v>
      </c>
      <c r="AG172">
        <v>22779704035.961601</v>
      </c>
      <c r="AH172">
        <v>2.6337258870706998E-3</v>
      </c>
    </row>
    <row r="173" spans="1:34" x14ac:dyDescent="0.25">
      <c r="A173" t="s">
        <v>80</v>
      </c>
      <c r="B173" t="s">
        <v>79</v>
      </c>
      <c r="C173" t="s">
        <v>2151</v>
      </c>
      <c r="D173">
        <v>20220601</v>
      </c>
      <c r="E173" t="s">
        <v>799</v>
      </c>
      <c r="F173" t="s">
        <v>800</v>
      </c>
      <c r="G173" t="s">
        <v>801</v>
      </c>
      <c r="I173" t="s">
        <v>2175</v>
      </c>
      <c r="J173">
        <v>240549</v>
      </c>
      <c r="K173" t="s">
        <v>804</v>
      </c>
      <c r="L173" t="s">
        <v>805</v>
      </c>
      <c r="M173">
        <v>2964</v>
      </c>
      <c r="N173">
        <v>40203010</v>
      </c>
      <c r="O173" t="s">
        <v>2157</v>
      </c>
      <c r="Q173" t="s">
        <v>53</v>
      </c>
      <c r="R173" t="s">
        <v>54</v>
      </c>
      <c r="S173" t="s">
        <v>54</v>
      </c>
      <c r="W173" t="s">
        <v>55</v>
      </c>
      <c r="X173">
        <v>29.62</v>
      </c>
      <c r="Y173">
        <v>1.2602500000000001</v>
      </c>
      <c r="Z173">
        <v>226022000</v>
      </c>
      <c r="AA173">
        <v>8437085959.3100004</v>
      </c>
      <c r="AB173">
        <v>0.54</v>
      </c>
      <c r="AC173">
        <v>1</v>
      </c>
      <c r="AF173">
        <v>122051880</v>
      </c>
      <c r="AG173">
        <v>4556026418.0274</v>
      </c>
      <c r="AH173">
        <v>5.2675507550027103E-4</v>
      </c>
    </row>
    <row r="174" spans="1:34" x14ac:dyDescent="0.25">
      <c r="A174" t="s">
        <v>80</v>
      </c>
      <c r="B174" t="s">
        <v>79</v>
      </c>
      <c r="C174" t="s">
        <v>2151</v>
      </c>
      <c r="D174">
        <v>20220601</v>
      </c>
      <c r="E174" t="s">
        <v>494</v>
      </c>
      <c r="F174" t="s">
        <v>495</v>
      </c>
      <c r="G174" t="s">
        <v>496</v>
      </c>
      <c r="I174" t="s">
        <v>497</v>
      </c>
      <c r="J174">
        <v>6397502</v>
      </c>
      <c r="K174">
        <v>55550</v>
      </c>
      <c r="L174" t="s">
        <v>498</v>
      </c>
      <c r="M174">
        <v>6442</v>
      </c>
      <c r="N174">
        <v>40101010</v>
      </c>
      <c r="O174" t="s">
        <v>2153</v>
      </c>
      <c r="Q174" t="s">
        <v>308</v>
      </c>
      <c r="R174" t="s">
        <v>309</v>
      </c>
      <c r="S174" t="s">
        <v>309</v>
      </c>
      <c r="W174" t="s">
        <v>311</v>
      </c>
      <c r="X174">
        <v>43050</v>
      </c>
      <c r="Y174">
        <v>8.0510112070000003E-4</v>
      </c>
      <c r="Z174">
        <v>516600000</v>
      </c>
      <c r="AA174">
        <v>17905151036.9533</v>
      </c>
      <c r="AB174">
        <v>1</v>
      </c>
      <c r="AC174">
        <v>1</v>
      </c>
      <c r="AF174">
        <v>516600000</v>
      </c>
      <c r="AG174">
        <v>17905151036.9533</v>
      </c>
      <c r="AH174">
        <v>2.07014365610234E-3</v>
      </c>
    </row>
    <row r="175" spans="1:34" x14ac:dyDescent="0.25">
      <c r="A175" t="s">
        <v>80</v>
      </c>
      <c r="B175" t="s">
        <v>79</v>
      </c>
      <c r="C175" t="s">
        <v>2151</v>
      </c>
      <c r="D175">
        <v>20220601</v>
      </c>
      <c r="E175" t="s">
        <v>1120</v>
      </c>
      <c r="F175" t="s">
        <v>1121</v>
      </c>
      <c r="G175" t="s">
        <v>1122</v>
      </c>
      <c r="H175" t="s">
        <v>1123</v>
      </c>
      <c r="I175" t="s">
        <v>1124</v>
      </c>
      <c r="J175" t="s">
        <v>1125</v>
      </c>
      <c r="K175" t="s">
        <v>1126</v>
      </c>
      <c r="L175">
        <v>16077601</v>
      </c>
      <c r="M175">
        <v>40640</v>
      </c>
      <c r="N175">
        <v>40101015</v>
      </c>
      <c r="O175" t="s">
        <v>2153</v>
      </c>
      <c r="Q175" t="s">
        <v>69</v>
      </c>
      <c r="R175" t="s">
        <v>39</v>
      </c>
      <c r="S175" t="s">
        <v>39</v>
      </c>
      <c r="W175" t="s">
        <v>40</v>
      </c>
      <c r="X175">
        <v>216.27</v>
      </c>
      <c r="Y175">
        <v>1</v>
      </c>
      <c r="Z175">
        <v>62732000</v>
      </c>
      <c r="AA175">
        <v>13567049640</v>
      </c>
      <c r="AB175">
        <v>1</v>
      </c>
      <c r="AC175">
        <v>1</v>
      </c>
      <c r="AF175">
        <v>62732000</v>
      </c>
      <c r="AG175">
        <v>13567049640</v>
      </c>
      <c r="AH175">
        <v>1.5685844641191301E-3</v>
      </c>
    </row>
    <row r="176" spans="1:34" x14ac:dyDescent="0.25">
      <c r="A176" t="s">
        <v>80</v>
      </c>
      <c r="B176" t="s">
        <v>79</v>
      </c>
      <c r="C176" t="s">
        <v>2151</v>
      </c>
      <c r="D176">
        <v>20220601</v>
      </c>
      <c r="E176" t="s">
        <v>419</v>
      </c>
      <c r="F176" t="s">
        <v>420</v>
      </c>
      <c r="G176" t="s">
        <v>421</v>
      </c>
      <c r="I176" t="s">
        <v>422</v>
      </c>
      <c r="J176">
        <v>5966516</v>
      </c>
      <c r="K176" t="s">
        <v>423</v>
      </c>
      <c r="L176" t="s">
        <v>424</v>
      </c>
      <c r="M176">
        <v>424</v>
      </c>
      <c r="N176">
        <v>40101010</v>
      </c>
      <c r="O176" t="s">
        <v>2153</v>
      </c>
      <c r="Q176" t="s">
        <v>35</v>
      </c>
      <c r="R176" t="s">
        <v>36</v>
      </c>
      <c r="S176" t="s">
        <v>36</v>
      </c>
      <c r="W176" t="s">
        <v>37</v>
      </c>
      <c r="X176">
        <v>25.004999999999999</v>
      </c>
      <c r="Y176">
        <v>1.0734999999999999</v>
      </c>
      <c r="Z176">
        <v>837124000</v>
      </c>
      <c r="AA176">
        <v>22470808613.07</v>
      </c>
      <c r="AB176">
        <v>0.93</v>
      </c>
      <c r="AC176">
        <v>1</v>
      </c>
      <c r="AF176">
        <v>778525320</v>
      </c>
      <c r="AG176">
        <v>20897852010.155102</v>
      </c>
      <c r="AH176">
        <v>2.4161514011081702E-3</v>
      </c>
    </row>
    <row r="177" spans="1:34" x14ac:dyDescent="0.25">
      <c r="A177" t="s">
        <v>80</v>
      </c>
      <c r="B177" t="s">
        <v>79</v>
      </c>
      <c r="C177" t="s">
        <v>2151</v>
      </c>
      <c r="D177">
        <v>20220601</v>
      </c>
      <c r="E177" t="s">
        <v>208</v>
      </c>
      <c r="F177" t="s">
        <v>209</v>
      </c>
      <c r="G177" t="s">
        <v>210</v>
      </c>
      <c r="I177" t="s">
        <v>211</v>
      </c>
      <c r="J177" t="s">
        <v>212</v>
      </c>
      <c r="K177">
        <v>8630</v>
      </c>
      <c r="L177" t="s">
        <v>213</v>
      </c>
      <c r="M177">
        <v>1741</v>
      </c>
      <c r="N177">
        <v>40301040</v>
      </c>
      <c r="O177" t="s">
        <v>2160</v>
      </c>
      <c r="Q177" t="s">
        <v>45</v>
      </c>
      <c r="R177" t="s">
        <v>46</v>
      </c>
      <c r="S177" t="s">
        <v>46</v>
      </c>
      <c r="W177" t="s">
        <v>47</v>
      </c>
      <c r="X177">
        <v>5848</v>
      </c>
      <c r="Y177">
        <v>7.7684987376200002E-3</v>
      </c>
      <c r="Z177">
        <v>347699000</v>
      </c>
      <c r="AA177">
        <v>15796028370.5595</v>
      </c>
      <c r="AB177">
        <v>1</v>
      </c>
      <c r="AC177">
        <v>1</v>
      </c>
      <c r="AF177">
        <v>347699000</v>
      </c>
      <c r="AG177">
        <v>15796028370.5595</v>
      </c>
      <c r="AH177">
        <v>1.82629277214355E-3</v>
      </c>
    </row>
    <row r="178" spans="1:34" x14ac:dyDescent="0.25">
      <c r="A178" t="s">
        <v>80</v>
      </c>
      <c r="B178" t="s">
        <v>79</v>
      </c>
      <c r="C178" t="s">
        <v>2151</v>
      </c>
      <c r="D178">
        <v>20220601</v>
      </c>
      <c r="E178" t="s">
        <v>551</v>
      </c>
      <c r="F178" t="s">
        <v>552</v>
      </c>
      <c r="G178" t="s">
        <v>553</v>
      </c>
      <c r="I178" t="s">
        <v>554</v>
      </c>
      <c r="J178">
        <v>766937</v>
      </c>
      <c r="K178" t="s">
        <v>555</v>
      </c>
      <c r="L178" t="s">
        <v>556</v>
      </c>
      <c r="M178">
        <v>2845</v>
      </c>
      <c r="N178">
        <v>40203010</v>
      </c>
      <c r="O178" t="s">
        <v>2157</v>
      </c>
      <c r="Q178" t="s">
        <v>53</v>
      </c>
      <c r="R178" t="s">
        <v>54</v>
      </c>
      <c r="S178" t="s">
        <v>54</v>
      </c>
      <c r="W178" t="s">
        <v>55</v>
      </c>
      <c r="X178">
        <v>12.94</v>
      </c>
      <c r="Y178">
        <v>1.2602500000000001</v>
      </c>
      <c r="Z178">
        <v>540240000</v>
      </c>
      <c r="AA178">
        <v>8810036732.3999996</v>
      </c>
      <c r="AB178">
        <v>1</v>
      </c>
      <c r="AC178">
        <v>1</v>
      </c>
      <c r="AF178">
        <v>540240000</v>
      </c>
      <c r="AG178">
        <v>8810036732.3999996</v>
      </c>
      <c r="AH178">
        <v>1.0185918909014499E-3</v>
      </c>
    </row>
    <row r="179" spans="1:34" x14ac:dyDescent="0.25">
      <c r="A179" t="s">
        <v>80</v>
      </c>
      <c r="B179" t="s">
        <v>79</v>
      </c>
      <c r="C179" t="s">
        <v>2151</v>
      </c>
      <c r="D179">
        <v>20220601</v>
      </c>
      <c r="E179" t="s">
        <v>257</v>
      </c>
      <c r="F179" t="s">
        <v>258</v>
      </c>
      <c r="G179" t="s">
        <v>259</v>
      </c>
      <c r="I179" t="s">
        <v>260</v>
      </c>
      <c r="J179">
        <v>408284</v>
      </c>
      <c r="K179" t="s">
        <v>261</v>
      </c>
      <c r="L179" t="s">
        <v>262</v>
      </c>
      <c r="M179">
        <v>3225</v>
      </c>
      <c r="N179">
        <v>40101010</v>
      </c>
      <c r="O179" t="s">
        <v>2153</v>
      </c>
      <c r="Q179" t="s">
        <v>53</v>
      </c>
      <c r="R179" t="s">
        <v>54</v>
      </c>
      <c r="S179" t="s">
        <v>54</v>
      </c>
      <c r="W179" t="s">
        <v>55</v>
      </c>
      <c r="X179">
        <v>6.298</v>
      </c>
      <c r="Y179">
        <v>1.2602500000000001</v>
      </c>
      <c r="Z179">
        <v>3079119000</v>
      </c>
      <c r="AA179">
        <v>24439135314.9855</v>
      </c>
      <c r="AB179">
        <v>0.83</v>
      </c>
      <c r="AC179">
        <v>1</v>
      </c>
      <c r="AF179">
        <v>2555668770</v>
      </c>
      <c r="AG179">
        <v>20284482311.437901</v>
      </c>
      <c r="AH179">
        <v>2.3452353061797302E-3</v>
      </c>
    </row>
    <row r="180" spans="1:34" x14ac:dyDescent="0.25">
      <c r="A180" t="s">
        <v>80</v>
      </c>
      <c r="B180" t="s">
        <v>79</v>
      </c>
      <c r="C180" t="s">
        <v>2151</v>
      </c>
      <c r="D180">
        <v>20220601</v>
      </c>
      <c r="E180" t="s">
        <v>1102</v>
      </c>
      <c r="F180" t="s">
        <v>1103</v>
      </c>
      <c r="G180" t="s">
        <v>1104</v>
      </c>
      <c r="H180">
        <v>857477103</v>
      </c>
      <c r="I180" t="s">
        <v>1105</v>
      </c>
      <c r="J180">
        <v>2842040</v>
      </c>
      <c r="K180" t="s">
        <v>1106</v>
      </c>
      <c r="L180">
        <v>1003501</v>
      </c>
      <c r="M180">
        <v>4175</v>
      </c>
      <c r="N180">
        <v>40203010</v>
      </c>
      <c r="O180" t="s">
        <v>2157</v>
      </c>
      <c r="Q180" t="s">
        <v>38</v>
      </c>
      <c r="R180" t="s">
        <v>39</v>
      </c>
      <c r="S180" t="s">
        <v>39</v>
      </c>
      <c r="W180" t="s">
        <v>40</v>
      </c>
      <c r="X180">
        <v>72.489999999999995</v>
      </c>
      <c r="Y180">
        <v>1</v>
      </c>
      <c r="Z180">
        <v>365983000</v>
      </c>
      <c r="AA180">
        <v>26530107670</v>
      </c>
      <c r="AB180">
        <v>1</v>
      </c>
      <c r="AC180">
        <v>1</v>
      </c>
      <c r="AF180">
        <v>365983000</v>
      </c>
      <c r="AG180">
        <v>26530107670</v>
      </c>
      <c r="AH180">
        <v>3.06733710178788E-3</v>
      </c>
    </row>
    <row r="181" spans="1:34" x14ac:dyDescent="0.25">
      <c r="A181" t="s">
        <v>80</v>
      </c>
      <c r="B181" t="s">
        <v>79</v>
      </c>
      <c r="C181" t="s">
        <v>2151</v>
      </c>
      <c r="D181">
        <v>20220601</v>
      </c>
      <c r="E181" t="s">
        <v>1616</v>
      </c>
      <c r="F181" t="s">
        <v>2176</v>
      </c>
      <c r="G181" t="s">
        <v>2177</v>
      </c>
      <c r="H181" t="s">
        <v>2178</v>
      </c>
      <c r="I181" t="s">
        <v>2179</v>
      </c>
      <c r="J181" t="s">
        <v>2180</v>
      </c>
      <c r="K181" t="s">
        <v>2181</v>
      </c>
      <c r="L181">
        <v>3430901</v>
      </c>
      <c r="M181">
        <v>824249</v>
      </c>
      <c r="N181">
        <v>40201060</v>
      </c>
      <c r="O181" t="s">
        <v>2159</v>
      </c>
      <c r="Q181" t="s">
        <v>69</v>
      </c>
      <c r="R181" t="s">
        <v>33</v>
      </c>
      <c r="S181" t="s">
        <v>39</v>
      </c>
      <c r="W181" t="s">
        <v>40</v>
      </c>
      <c r="X181">
        <v>10.039999999999999</v>
      </c>
      <c r="Y181">
        <v>1</v>
      </c>
      <c r="Z181">
        <v>262890000</v>
      </c>
      <c r="AA181">
        <v>2639415600</v>
      </c>
      <c r="AB181">
        <v>0.87</v>
      </c>
      <c r="AC181">
        <v>1</v>
      </c>
      <c r="AF181">
        <v>228714300</v>
      </c>
      <c r="AG181">
        <v>2296291572</v>
      </c>
      <c r="AH181">
        <v>2.6549083113157302E-4</v>
      </c>
    </row>
    <row r="182" spans="1:34" x14ac:dyDescent="0.25">
      <c r="A182" t="s">
        <v>80</v>
      </c>
      <c r="B182" t="s">
        <v>79</v>
      </c>
      <c r="C182" t="s">
        <v>2151</v>
      </c>
      <c r="D182">
        <v>20220601</v>
      </c>
      <c r="E182" t="s">
        <v>980</v>
      </c>
      <c r="F182" t="s">
        <v>981</v>
      </c>
      <c r="G182" t="s">
        <v>982</v>
      </c>
      <c r="I182" t="s">
        <v>983</v>
      </c>
      <c r="J182">
        <v>6563024</v>
      </c>
      <c r="K182">
        <v>8316</v>
      </c>
      <c r="L182" t="s">
        <v>984</v>
      </c>
      <c r="M182">
        <v>1560</v>
      </c>
      <c r="N182">
        <v>40101010</v>
      </c>
      <c r="O182" t="s">
        <v>2153</v>
      </c>
      <c r="Q182" t="s">
        <v>45</v>
      </c>
      <c r="R182" t="s">
        <v>46</v>
      </c>
      <c r="S182" t="s">
        <v>46</v>
      </c>
      <c r="W182" t="s">
        <v>47</v>
      </c>
      <c r="X182">
        <v>3922</v>
      </c>
      <c r="Y182">
        <v>7.7684987376200002E-3</v>
      </c>
      <c r="Z182">
        <v>1374362000</v>
      </c>
      <c r="AA182">
        <v>41874132950.093002</v>
      </c>
      <c r="AB182">
        <v>1</v>
      </c>
      <c r="AC182">
        <v>1</v>
      </c>
      <c r="AF182">
        <v>1374362000</v>
      </c>
      <c r="AG182">
        <v>41874132950.093002</v>
      </c>
      <c r="AH182">
        <v>4.8413705364739202E-3</v>
      </c>
    </row>
    <row r="183" spans="1:34" x14ac:dyDescent="0.25">
      <c r="A183" t="s">
        <v>80</v>
      </c>
      <c r="B183" t="s">
        <v>79</v>
      </c>
      <c r="C183" t="s">
        <v>2151</v>
      </c>
      <c r="D183">
        <v>20220601</v>
      </c>
      <c r="E183" t="s">
        <v>820</v>
      </c>
      <c r="F183" t="s">
        <v>821</v>
      </c>
      <c r="G183" t="s">
        <v>822</v>
      </c>
      <c r="I183" t="s">
        <v>823</v>
      </c>
      <c r="J183">
        <v>6431897</v>
      </c>
      <c r="K183">
        <v>8309</v>
      </c>
      <c r="L183" t="s">
        <v>824</v>
      </c>
      <c r="M183">
        <v>1811</v>
      </c>
      <c r="N183">
        <v>40101010</v>
      </c>
      <c r="O183" t="s">
        <v>2153</v>
      </c>
      <c r="Q183" t="s">
        <v>45</v>
      </c>
      <c r="R183" t="s">
        <v>46</v>
      </c>
      <c r="S183" t="s">
        <v>46</v>
      </c>
      <c r="W183" t="s">
        <v>47</v>
      </c>
      <c r="X183">
        <v>3878</v>
      </c>
      <c r="Y183">
        <v>7.7684987376200002E-3</v>
      </c>
      <c r="Z183">
        <v>375291000</v>
      </c>
      <c r="AA183">
        <v>11306106024.4722</v>
      </c>
      <c r="AB183">
        <v>1</v>
      </c>
      <c r="AC183">
        <v>1</v>
      </c>
      <c r="AF183">
        <v>375291000</v>
      </c>
      <c r="AG183">
        <v>11306106024.4722</v>
      </c>
      <c r="AH183">
        <v>1.3071804651899901E-3</v>
      </c>
    </row>
    <row r="184" spans="1:34" x14ac:dyDescent="0.25">
      <c r="A184" t="s">
        <v>80</v>
      </c>
      <c r="B184" t="s">
        <v>79</v>
      </c>
      <c r="C184" t="s">
        <v>2151</v>
      </c>
      <c r="D184">
        <v>20220601</v>
      </c>
      <c r="E184" t="s">
        <v>1189</v>
      </c>
      <c r="F184" t="s">
        <v>1190</v>
      </c>
      <c r="G184" t="s">
        <v>1191</v>
      </c>
      <c r="H184">
        <v>866796105</v>
      </c>
      <c r="I184" t="s">
        <v>1192</v>
      </c>
      <c r="J184">
        <v>2566124</v>
      </c>
      <c r="K184" t="s">
        <v>1193</v>
      </c>
      <c r="L184" t="s">
        <v>1194</v>
      </c>
      <c r="M184">
        <v>30592</v>
      </c>
      <c r="N184">
        <v>40301020</v>
      </c>
      <c r="O184" t="s">
        <v>2154</v>
      </c>
      <c r="Q184" t="s">
        <v>56</v>
      </c>
      <c r="R184" t="s">
        <v>57</v>
      </c>
      <c r="S184" t="s">
        <v>57</v>
      </c>
      <c r="W184" t="s">
        <v>58</v>
      </c>
      <c r="X184">
        <v>61.78</v>
      </c>
      <c r="Y184">
        <v>0.79042010828755005</v>
      </c>
      <c r="Z184">
        <v>586032000</v>
      </c>
      <c r="AA184">
        <v>28617205042.8801</v>
      </c>
      <c r="AB184">
        <v>1</v>
      </c>
      <c r="AC184">
        <v>1</v>
      </c>
      <c r="AF184">
        <v>586032000</v>
      </c>
      <c r="AG184">
        <v>28617205042.8801</v>
      </c>
      <c r="AH184">
        <v>3.3086414827014298E-3</v>
      </c>
    </row>
    <row r="185" spans="1:34" x14ac:dyDescent="0.25">
      <c r="A185" t="s">
        <v>80</v>
      </c>
      <c r="B185" t="s">
        <v>79</v>
      </c>
      <c r="C185" t="s">
        <v>2151</v>
      </c>
      <c r="D185">
        <v>20220601</v>
      </c>
      <c r="E185" t="s">
        <v>957</v>
      </c>
      <c r="F185" t="s">
        <v>958</v>
      </c>
      <c r="G185" t="s">
        <v>959</v>
      </c>
      <c r="I185" t="s">
        <v>960</v>
      </c>
      <c r="J185">
        <v>6585084</v>
      </c>
      <c r="K185" t="s">
        <v>961</v>
      </c>
      <c r="L185" t="s">
        <v>962</v>
      </c>
      <c r="M185">
        <v>5250</v>
      </c>
      <c r="N185">
        <v>40301040</v>
      </c>
      <c r="O185" t="s">
        <v>2152</v>
      </c>
      <c r="Q185" t="s">
        <v>76</v>
      </c>
      <c r="R185" t="s">
        <v>77</v>
      </c>
      <c r="S185" t="s">
        <v>77</v>
      </c>
      <c r="W185" t="s">
        <v>78</v>
      </c>
      <c r="X185">
        <v>11.35</v>
      </c>
      <c r="Y185">
        <v>0.71760000000000002</v>
      </c>
      <c r="Z185">
        <v>1262605000</v>
      </c>
      <c r="AA185">
        <v>10283614699.799999</v>
      </c>
      <c r="AB185">
        <v>1</v>
      </c>
      <c r="AC185">
        <v>1</v>
      </c>
      <c r="AF185">
        <v>1262605000</v>
      </c>
      <c r="AG185">
        <v>10283614699.799999</v>
      </c>
      <c r="AH185">
        <v>1.1889628682078999E-3</v>
      </c>
    </row>
    <row r="186" spans="1:34" x14ac:dyDescent="0.25">
      <c r="A186" t="s">
        <v>80</v>
      </c>
      <c r="B186" t="s">
        <v>79</v>
      </c>
      <c r="C186" t="s">
        <v>2151</v>
      </c>
      <c r="D186">
        <v>20220601</v>
      </c>
      <c r="E186" t="s">
        <v>825</v>
      </c>
      <c r="F186" t="s">
        <v>826</v>
      </c>
      <c r="G186" t="s">
        <v>827</v>
      </c>
      <c r="I186" t="s">
        <v>828</v>
      </c>
      <c r="J186" t="s">
        <v>829</v>
      </c>
      <c r="K186" t="s">
        <v>830</v>
      </c>
      <c r="L186" t="s">
        <v>831</v>
      </c>
      <c r="M186">
        <v>2610</v>
      </c>
      <c r="N186">
        <v>40101010</v>
      </c>
      <c r="O186" t="s">
        <v>2153</v>
      </c>
      <c r="Q186" t="s">
        <v>61</v>
      </c>
      <c r="R186" t="s">
        <v>62</v>
      </c>
      <c r="S186" t="s">
        <v>62</v>
      </c>
      <c r="W186" t="s">
        <v>63</v>
      </c>
      <c r="X186">
        <v>96.08</v>
      </c>
      <c r="Y186">
        <v>0.10235728835072</v>
      </c>
      <c r="Z186">
        <v>1944777000</v>
      </c>
      <c r="AA186">
        <v>19125886584.030701</v>
      </c>
      <c r="AB186">
        <v>0.79</v>
      </c>
      <c r="AC186">
        <v>1</v>
      </c>
      <c r="AF186">
        <v>1536373830</v>
      </c>
      <c r="AG186">
        <v>15109450401.3843</v>
      </c>
      <c r="AH186">
        <v>1.7469125410371801E-3</v>
      </c>
    </row>
    <row r="187" spans="1:34" x14ac:dyDescent="0.25">
      <c r="A187" t="s">
        <v>80</v>
      </c>
      <c r="B187" t="s">
        <v>79</v>
      </c>
      <c r="C187" t="s">
        <v>2151</v>
      </c>
      <c r="D187">
        <v>20220601</v>
      </c>
      <c r="E187" t="s">
        <v>365</v>
      </c>
      <c r="F187" t="s">
        <v>366</v>
      </c>
      <c r="G187" t="s">
        <v>367</v>
      </c>
      <c r="I187" t="s">
        <v>368</v>
      </c>
      <c r="J187">
        <v>4846523</v>
      </c>
      <c r="K187" t="s">
        <v>369</v>
      </c>
      <c r="L187" t="s">
        <v>370</v>
      </c>
      <c r="M187">
        <v>6757</v>
      </c>
      <c r="N187">
        <v>40101010</v>
      </c>
      <c r="O187" t="s">
        <v>2153</v>
      </c>
      <c r="Q187" t="s">
        <v>61</v>
      </c>
      <c r="R187" t="s">
        <v>62</v>
      </c>
      <c r="S187" t="s">
        <v>62</v>
      </c>
      <c r="W187" t="s">
        <v>63</v>
      </c>
      <c r="X187">
        <v>147.55000000000001</v>
      </c>
      <c r="Y187">
        <v>0.10235728835072</v>
      </c>
      <c r="Z187">
        <v>1132006000</v>
      </c>
      <c r="AA187">
        <v>17096480475.3477</v>
      </c>
      <c r="AB187">
        <v>0.82</v>
      </c>
      <c r="AC187">
        <v>1</v>
      </c>
      <c r="AF187">
        <v>928244920</v>
      </c>
      <c r="AG187">
        <v>14019113989.785101</v>
      </c>
      <c r="AH187">
        <v>1.6208508842083199E-3</v>
      </c>
    </row>
    <row r="188" spans="1:34" x14ac:dyDescent="0.25">
      <c r="A188" t="s">
        <v>80</v>
      </c>
      <c r="B188" t="s">
        <v>79</v>
      </c>
      <c r="C188" t="s">
        <v>2151</v>
      </c>
      <c r="D188">
        <v>20220601</v>
      </c>
      <c r="E188" t="s">
        <v>232</v>
      </c>
      <c r="F188" t="s">
        <v>233</v>
      </c>
      <c r="G188" t="s">
        <v>234</v>
      </c>
      <c r="I188" t="s">
        <v>235</v>
      </c>
      <c r="J188">
        <v>7437805</v>
      </c>
      <c r="K188" t="s">
        <v>236</v>
      </c>
      <c r="L188" t="s">
        <v>237</v>
      </c>
      <c r="M188">
        <v>6948</v>
      </c>
      <c r="N188">
        <v>40301020</v>
      </c>
      <c r="O188" t="s">
        <v>2154</v>
      </c>
      <c r="Q188" t="s">
        <v>48</v>
      </c>
      <c r="R188" t="s">
        <v>49</v>
      </c>
      <c r="S188" t="s">
        <v>49</v>
      </c>
      <c r="W188" t="s">
        <v>50</v>
      </c>
      <c r="X188">
        <v>543</v>
      </c>
      <c r="Y188">
        <v>1.0421008753647401</v>
      </c>
      <c r="Z188">
        <v>31529000</v>
      </c>
      <c r="AA188">
        <v>17841024385.1605</v>
      </c>
      <c r="AB188">
        <v>1</v>
      </c>
      <c r="AC188">
        <v>1</v>
      </c>
      <c r="AF188">
        <v>31529000</v>
      </c>
      <c r="AG188">
        <v>17841024385.1605</v>
      </c>
      <c r="AH188">
        <v>2.0627295113614299E-3</v>
      </c>
    </row>
    <row r="189" spans="1:34" x14ac:dyDescent="0.25">
      <c r="A189" t="s">
        <v>80</v>
      </c>
      <c r="B189" t="s">
        <v>79</v>
      </c>
      <c r="C189" t="s">
        <v>2151</v>
      </c>
      <c r="D189">
        <v>20220601</v>
      </c>
      <c r="E189" t="s">
        <v>880</v>
      </c>
      <c r="F189" t="s">
        <v>881</v>
      </c>
      <c r="G189" t="s">
        <v>882</v>
      </c>
      <c r="I189" t="s">
        <v>883</v>
      </c>
      <c r="J189" t="s">
        <v>884</v>
      </c>
      <c r="K189" t="s">
        <v>885</v>
      </c>
      <c r="L189" t="s">
        <v>886</v>
      </c>
      <c r="M189">
        <v>2703</v>
      </c>
      <c r="N189">
        <v>40301050</v>
      </c>
      <c r="O189" t="s">
        <v>2161</v>
      </c>
      <c r="Q189" t="s">
        <v>48</v>
      </c>
      <c r="R189" t="s">
        <v>49</v>
      </c>
      <c r="S189" t="s">
        <v>49</v>
      </c>
      <c r="W189" t="s">
        <v>50</v>
      </c>
      <c r="X189">
        <v>78.92</v>
      </c>
      <c r="Y189">
        <v>1.0421008753647401</v>
      </c>
      <c r="Z189">
        <v>317497000</v>
      </c>
      <c r="AA189">
        <v>26111779116.2985</v>
      </c>
      <c r="AB189">
        <v>0.91</v>
      </c>
      <c r="AC189">
        <v>1</v>
      </c>
      <c r="AF189">
        <v>288922270</v>
      </c>
      <c r="AG189">
        <v>23761718995.831699</v>
      </c>
      <c r="AH189">
        <v>2.7472637195736001E-3</v>
      </c>
    </row>
    <row r="190" spans="1:34" x14ac:dyDescent="0.25">
      <c r="A190" t="s">
        <v>80</v>
      </c>
      <c r="B190" t="s">
        <v>79</v>
      </c>
      <c r="C190" t="s">
        <v>2151</v>
      </c>
      <c r="D190">
        <v>20220601</v>
      </c>
      <c r="E190" t="s">
        <v>998</v>
      </c>
      <c r="F190" t="s">
        <v>999</v>
      </c>
      <c r="G190" t="s">
        <v>1000</v>
      </c>
      <c r="H190" t="s">
        <v>1001</v>
      </c>
      <c r="I190" t="s">
        <v>1002</v>
      </c>
      <c r="J190" t="s">
        <v>1003</v>
      </c>
      <c r="K190" t="s">
        <v>1004</v>
      </c>
      <c r="L190">
        <v>2068601</v>
      </c>
      <c r="M190">
        <v>354277</v>
      </c>
      <c r="N190">
        <v>40202010</v>
      </c>
      <c r="O190" t="s">
        <v>2159</v>
      </c>
      <c r="Q190" t="s">
        <v>38</v>
      </c>
      <c r="R190" t="s">
        <v>39</v>
      </c>
      <c r="S190" t="s">
        <v>39</v>
      </c>
      <c r="W190" t="s">
        <v>40</v>
      </c>
      <c r="X190">
        <v>37.04</v>
      </c>
      <c r="Y190">
        <v>1</v>
      </c>
      <c r="Z190">
        <v>521272000</v>
      </c>
      <c r="AA190">
        <v>19307914880</v>
      </c>
      <c r="AB190">
        <v>1</v>
      </c>
      <c r="AC190">
        <v>1</v>
      </c>
      <c r="AF190">
        <v>521272000</v>
      </c>
      <c r="AG190">
        <v>19307914880</v>
      </c>
      <c r="AH190">
        <v>2.2323273017303301E-3</v>
      </c>
    </row>
    <row r="191" spans="1:34" x14ac:dyDescent="0.25">
      <c r="A191" t="s">
        <v>80</v>
      </c>
      <c r="B191" t="s">
        <v>79</v>
      </c>
      <c r="C191" t="s">
        <v>2151</v>
      </c>
      <c r="D191">
        <v>20220601</v>
      </c>
      <c r="E191" t="s">
        <v>1252</v>
      </c>
      <c r="F191" t="s">
        <v>1253</v>
      </c>
      <c r="G191" t="s">
        <v>1254</v>
      </c>
      <c r="H191" t="s">
        <v>1255</v>
      </c>
      <c r="I191" t="s">
        <v>1256</v>
      </c>
      <c r="J191">
        <v>2702337</v>
      </c>
      <c r="K191" t="s">
        <v>1257</v>
      </c>
      <c r="L191">
        <v>1213801</v>
      </c>
      <c r="M191">
        <v>4441</v>
      </c>
      <c r="N191">
        <v>40203010</v>
      </c>
      <c r="O191" t="s">
        <v>2157</v>
      </c>
      <c r="Q191" t="s">
        <v>69</v>
      </c>
      <c r="R191" t="s">
        <v>39</v>
      </c>
      <c r="S191" t="s">
        <v>39</v>
      </c>
      <c r="W191" t="s">
        <v>40</v>
      </c>
      <c r="X191">
        <v>127.09</v>
      </c>
      <c r="Y191">
        <v>1</v>
      </c>
      <c r="Z191">
        <v>229200000</v>
      </c>
      <c r="AA191">
        <v>29129028000</v>
      </c>
      <c r="AB191">
        <v>1</v>
      </c>
      <c r="AC191">
        <v>1</v>
      </c>
      <c r="AF191">
        <v>229200000</v>
      </c>
      <c r="AG191">
        <v>29129028000</v>
      </c>
      <c r="AH191">
        <v>3.3678170264062799E-3</v>
      </c>
    </row>
    <row r="192" spans="1:34" x14ac:dyDescent="0.25">
      <c r="A192" t="s">
        <v>80</v>
      </c>
      <c r="B192" t="s">
        <v>79</v>
      </c>
      <c r="C192" t="s">
        <v>2151</v>
      </c>
      <c r="D192">
        <v>20220601</v>
      </c>
      <c r="E192" t="s">
        <v>969</v>
      </c>
      <c r="F192" t="s">
        <v>970</v>
      </c>
      <c r="G192" t="s">
        <v>971</v>
      </c>
      <c r="I192" t="s">
        <v>972</v>
      </c>
      <c r="J192">
        <v>6744294</v>
      </c>
      <c r="K192">
        <v>8795</v>
      </c>
      <c r="L192" t="s">
        <v>973</v>
      </c>
      <c r="M192">
        <v>37112</v>
      </c>
      <c r="N192">
        <v>40301020</v>
      </c>
      <c r="O192" t="s">
        <v>2154</v>
      </c>
      <c r="Q192" t="s">
        <v>45</v>
      </c>
      <c r="R192" t="s">
        <v>46</v>
      </c>
      <c r="S192" t="s">
        <v>46</v>
      </c>
      <c r="W192" t="s">
        <v>47</v>
      </c>
      <c r="X192">
        <v>1474</v>
      </c>
      <c r="Y192">
        <v>7.7684987376200002E-3</v>
      </c>
      <c r="Z192">
        <v>589000000</v>
      </c>
      <c r="AA192">
        <v>6744501845.0193501</v>
      </c>
      <c r="AB192">
        <v>1</v>
      </c>
      <c r="AC192">
        <v>1</v>
      </c>
      <c r="AF192">
        <v>589000000</v>
      </c>
      <c r="AG192">
        <v>6744501845.0193501</v>
      </c>
      <c r="AH192">
        <v>7.7978050446052705E-4</v>
      </c>
    </row>
    <row r="193" spans="1:34" x14ac:dyDescent="0.25">
      <c r="A193" t="s">
        <v>80</v>
      </c>
      <c r="B193" t="s">
        <v>79</v>
      </c>
      <c r="C193" t="s">
        <v>2151</v>
      </c>
      <c r="D193">
        <v>20220601</v>
      </c>
      <c r="E193" t="s">
        <v>874</v>
      </c>
      <c r="F193" t="s">
        <v>875</v>
      </c>
      <c r="G193" t="s">
        <v>876</v>
      </c>
      <c r="H193">
        <v>64058100</v>
      </c>
      <c r="I193" t="s">
        <v>877</v>
      </c>
      <c r="J193" t="s">
        <v>878</v>
      </c>
      <c r="K193" t="s">
        <v>879</v>
      </c>
      <c r="L193">
        <v>201901</v>
      </c>
      <c r="M193">
        <v>4941</v>
      </c>
      <c r="N193">
        <v>40203010</v>
      </c>
      <c r="O193" t="s">
        <v>2157</v>
      </c>
      <c r="Q193" t="s">
        <v>38</v>
      </c>
      <c r="R193" t="s">
        <v>39</v>
      </c>
      <c r="S193" t="s">
        <v>39</v>
      </c>
      <c r="W193" t="s">
        <v>40</v>
      </c>
      <c r="X193">
        <v>46.61</v>
      </c>
      <c r="Y193">
        <v>1</v>
      </c>
      <c r="Z193">
        <v>804145000</v>
      </c>
      <c r="AA193">
        <v>37481198450</v>
      </c>
      <c r="AB193">
        <v>0.92</v>
      </c>
      <c r="AC193">
        <v>1</v>
      </c>
      <c r="AF193">
        <v>739813400</v>
      </c>
      <c r="AG193">
        <v>34482702574</v>
      </c>
      <c r="AH193">
        <v>3.9867939584259703E-3</v>
      </c>
    </row>
    <row r="194" spans="1:34" x14ac:dyDescent="0.25">
      <c r="A194" t="s">
        <v>80</v>
      </c>
      <c r="B194" t="s">
        <v>79</v>
      </c>
      <c r="C194" t="s">
        <v>2151</v>
      </c>
      <c r="D194">
        <v>20220601</v>
      </c>
      <c r="E194" t="s">
        <v>894</v>
      </c>
      <c r="F194" t="s">
        <v>895</v>
      </c>
      <c r="G194" t="s">
        <v>896</v>
      </c>
      <c r="I194" t="s">
        <v>897</v>
      </c>
      <c r="J194">
        <v>6513126</v>
      </c>
      <c r="K194">
        <v>8766</v>
      </c>
      <c r="L194" t="s">
        <v>898</v>
      </c>
      <c r="M194">
        <v>2141</v>
      </c>
      <c r="N194">
        <v>40301040</v>
      </c>
      <c r="O194" t="s">
        <v>2160</v>
      </c>
      <c r="Q194" t="s">
        <v>45</v>
      </c>
      <c r="R194" t="s">
        <v>46</v>
      </c>
      <c r="S194" t="s">
        <v>46</v>
      </c>
      <c r="W194" t="s">
        <v>47</v>
      </c>
      <c r="X194">
        <v>7466</v>
      </c>
      <c r="Y194">
        <v>7.7684987376200002E-3</v>
      </c>
      <c r="Z194">
        <v>697500000</v>
      </c>
      <c r="AA194">
        <v>40454729073.6119</v>
      </c>
      <c r="AB194">
        <v>1</v>
      </c>
      <c r="AC194">
        <v>1</v>
      </c>
      <c r="AF194">
        <v>697500000</v>
      </c>
      <c r="AG194">
        <v>40454729073.6119</v>
      </c>
      <c r="AH194">
        <v>4.6772630165607901E-3</v>
      </c>
    </row>
    <row r="195" spans="1:34" x14ac:dyDescent="0.25">
      <c r="A195" t="s">
        <v>80</v>
      </c>
      <c r="B195" t="s">
        <v>79</v>
      </c>
      <c r="C195" t="s">
        <v>2151</v>
      </c>
      <c r="D195">
        <v>20220601</v>
      </c>
      <c r="E195" t="s">
        <v>806</v>
      </c>
      <c r="F195" t="s">
        <v>807</v>
      </c>
      <c r="G195" t="s">
        <v>808</v>
      </c>
      <c r="H195">
        <v>891160509</v>
      </c>
      <c r="I195" t="s">
        <v>809</v>
      </c>
      <c r="J195">
        <v>2897222</v>
      </c>
      <c r="K195" t="s">
        <v>810</v>
      </c>
      <c r="L195" t="s">
        <v>811</v>
      </c>
      <c r="M195">
        <v>3668</v>
      </c>
      <c r="N195">
        <v>40101010</v>
      </c>
      <c r="O195" t="s">
        <v>2153</v>
      </c>
      <c r="Q195" t="s">
        <v>56</v>
      </c>
      <c r="R195" t="s">
        <v>57</v>
      </c>
      <c r="S195" t="s">
        <v>57</v>
      </c>
      <c r="W195" t="s">
        <v>58</v>
      </c>
      <c r="X195">
        <v>96.66</v>
      </c>
      <c r="Y195">
        <v>0.79042010828755005</v>
      </c>
      <c r="Z195">
        <v>1824673000</v>
      </c>
      <c r="AA195">
        <v>139408680535.90302</v>
      </c>
      <c r="AB195">
        <v>1</v>
      </c>
      <c r="AC195">
        <v>1</v>
      </c>
      <c r="AF195">
        <v>1824673000</v>
      </c>
      <c r="AG195">
        <v>139408680535.90302</v>
      </c>
      <c r="AH195">
        <v>1.61180430715934E-2</v>
      </c>
    </row>
    <row r="196" spans="1:34" x14ac:dyDescent="0.25">
      <c r="A196" t="s">
        <v>80</v>
      </c>
      <c r="B196" t="s">
        <v>79</v>
      </c>
      <c r="C196" t="s">
        <v>2151</v>
      </c>
      <c r="D196">
        <v>20220601</v>
      </c>
      <c r="E196" t="s">
        <v>185</v>
      </c>
      <c r="F196" t="s">
        <v>186</v>
      </c>
      <c r="G196" t="s">
        <v>187</v>
      </c>
      <c r="H196" s="1">
        <v>8.9417000000000005E+113</v>
      </c>
      <c r="I196" t="s">
        <v>188</v>
      </c>
      <c r="J196">
        <v>2769503</v>
      </c>
      <c r="K196" t="s">
        <v>189</v>
      </c>
      <c r="L196">
        <v>6268905</v>
      </c>
      <c r="M196">
        <v>4792</v>
      </c>
      <c r="N196">
        <v>40301040</v>
      </c>
      <c r="O196" t="s">
        <v>2160</v>
      </c>
      <c r="Q196" t="s">
        <v>38</v>
      </c>
      <c r="R196" t="s">
        <v>39</v>
      </c>
      <c r="S196" t="s">
        <v>39</v>
      </c>
      <c r="W196" t="s">
        <v>40</v>
      </c>
      <c r="X196">
        <v>179.04</v>
      </c>
      <c r="Y196">
        <v>1</v>
      </c>
      <c r="Z196">
        <v>241200000</v>
      </c>
      <c r="AA196">
        <v>43184448000</v>
      </c>
      <c r="AB196">
        <v>1</v>
      </c>
      <c r="AC196">
        <v>1</v>
      </c>
      <c r="AF196">
        <v>241200000</v>
      </c>
      <c r="AG196">
        <v>43184448000</v>
      </c>
      <c r="AH196">
        <v>4.9928655103203901E-3</v>
      </c>
    </row>
    <row r="197" spans="1:34" x14ac:dyDescent="0.25">
      <c r="A197" t="s">
        <v>80</v>
      </c>
      <c r="B197" t="s">
        <v>79</v>
      </c>
      <c r="C197" t="s">
        <v>2151</v>
      </c>
      <c r="D197">
        <v>20220601</v>
      </c>
      <c r="E197" t="s">
        <v>173</v>
      </c>
      <c r="F197" t="s">
        <v>174</v>
      </c>
      <c r="G197" t="s">
        <v>175</v>
      </c>
      <c r="H197" t="s">
        <v>176</v>
      </c>
      <c r="I197" t="s">
        <v>177</v>
      </c>
      <c r="J197" t="s">
        <v>178</v>
      </c>
      <c r="K197" t="s">
        <v>179</v>
      </c>
      <c r="L197">
        <v>1185601</v>
      </c>
      <c r="M197">
        <v>5613</v>
      </c>
      <c r="N197">
        <v>40101015</v>
      </c>
      <c r="O197" t="s">
        <v>2153</v>
      </c>
      <c r="Q197" t="s">
        <v>38</v>
      </c>
      <c r="R197" t="s">
        <v>39</v>
      </c>
      <c r="S197" t="s">
        <v>39</v>
      </c>
      <c r="W197" t="s">
        <v>40</v>
      </c>
      <c r="X197">
        <v>49.74</v>
      </c>
      <c r="Y197">
        <v>1</v>
      </c>
      <c r="Z197">
        <v>1334892000</v>
      </c>
      <c r="AA197">
        <v>66397528080</v>
      </c>
      <c r="AB197">
        <v>1</v>
      </c>
      <c r="AC197">
        <v>1</v>
      </c>
      <c r="AF197">
        <v>1334892000</v>
      </c>
      <c r="AG197">
        <v>66397528080</v>
      </c>
      <c r="AH197">
        <v>7.6766971276595103E-3</v>
      </c>
    </row>
    <row r="198" spans="1:34" x14ac:dyDescent="0.25">
      <c r="A198" t="s">
        <v>80</v>
      </c>
      <c r="B198" t="s">
        <v>79</v>
      </c>
      <c r="C198" t="s">
        <v>2151</v>
      </c>
      <c r="D198">
        <v>20220601</v>
      </c>
      <c r="E198" t="s">
        <v>238</v>
      </c>
      <c r="F198" t="s">
        <v>239</v>
      </c>
      <c r="G198" t="s">
        <v>240</v>
      </c>
      <c r="I198" t="s">
        <v>241</v>
      </c>
      <c r="J198" t="s">
        <v>242</v>
      </c>
      <c r="K198" t="s">
        <v>243</v>
      </c>
      <c r="L198" t="s">
        <v>244</v>
      </c>
      <c r="M198">
        <v>42752</v>
      </c>
      <c r="N198">
        <v>40301040</v>
      </c>
      <c r="O198" t="s">
        <v>2156</v>
      </c>
      <c r="Q198" t="s">
        <v>66</v>
      </c>
      <c r="R198" t="s">
        <v>67</v>
      </c>
      <c r="S198" t="s">
        <v>67</v>
      </c>
      <c r="W198" t="s">
        <v>68</v>
      </c>
      <c r="X198">
        <v>161.55000000000001</v>
      </c>
      <c r="Y198">
        <v>0.14430014430013999</v>
      </c>
      <c r="Z198">
        <v>654654000</v>
      </c>
      <c r="AA198">
        <v>15261089999.9995</v>
      </c>
      <c r="AB198">
        <v>0.55000000000000004</v>
      </c>
      <c r="AC198">
        <v>1</v>
      </c>
      <c r="AF198">
        <v>360059700</v>
      </c>
      <c r="AG198">
        <v>8393599499.9997396</v>
      </c>
      <c r="AH198">
        <v>9.7044457882132105E-4</v>
      </c>
    </row>
    <row r="199" spans="1:34" x14ac:dyDescent="0.25">
      <c r="A199" t="s">
        <v>80</v>
      </c>
      <c r="B199" t="s">
        <v>79</v>
      </c>
      <c r="C199" t="s">
        <v>2151</v>
      </c>
      <c r="D199">
        <v>20220601</v>
      </c>
      <c r="E199" t="s">
        <v>166</v>
      </c>
      <c r="F199" t="s">
        <v>167</v>
      </c>
      <c r="G199" t="s">
        <v>168</v>
      </c>
      <c r="I199" t="s">
        <v>169</v>
      </c>
      <c r="J199" t="s">
        <v>170</v>
      </c>
      <c r="K199" t="s">
        <v>171</v>
      </c>
      <c r="L199" t="s">
        <v>172</v>
      </c>
      <c r="M199">
        <v>2699</v>
      </c>
      <c r="N199">
        <v>40203030</v>
      </c>
      <c r="O199" t="s">
        <v>2153</v>
      </c>
      <c r="Q199" t="s">
        <v>48</v>
      </c>
      <c r="R199" t="s">
        <v>49</v>
      </c>
      <c r="S199" t="s">
        <v>49</v>
      </c>
      <c r="W199" t="s">
        <v>50</v>
      </c>
      <c r="X199">
        <v>18.045000000000002</v>
      </c>
      <c r="Y199">
        <v>1.0421008753647401</v>
      </c>
      <c r="Z199">
        <v>3702423000</v>
      </c>
      <c r="AA199">
        <v>69622991908.087006</v>
      </c>
      <c r="AB199">
        <v>1</v>
      </c>
      <c r="AC199">
        <v>1</v>
      </c>
      <c r="AF199">
        <v>3702423000</v>
      </c>
      <c r="AG199">
        <v>69622991908.087006</v>
      </c>
      <c r="AH199">
        <v>8.04961626517035E-3</v>
      </c>
    </row>
    <row r="200" spans="1:34" x14ac:dyDescent="0.25">
      <c r="A200" t="s">
        <v>80</v>
      </c>
      <c r="B200" t="s">
        <v>79</v>
      </c>
      <c r="C200" t="s">
        <v>2151</v>
      </c>
      <c r="D200">
        <v>20220601</v>
      </c>
      <c r="E200" t="s">
        <v>904</v>
      </c>
      <c r="F200" t="s">
        <v>905</v>
      </c>
      <c r="G200" t="s">
        <v>906</v>
      </c>
      <c r="H200">
        <v>902973304</v>
      </c>
      <c r="I200" t="s">
        <v>907</v>
      </c>
      <c r="J200">
        <v>2736035</v>
      </c>
      <c r="K200" t="s">
        <v>908</v>
      </c>
      <c r="L200">
        <v>472301</v>
      </c>
      <c r="M200">
        <v>3915</v>
      </c>
      <c r="N200">
        <v>40101010</v>
      </c>
      <c r="O200" t="s">
        <v>2153</v>
      </c>
      <c r="Q200" t="s">
        <v>38</v>
      </c>
      <c r="R200" t="s">
        <v>39</v>
      </c>
      <c r="S200" t="s">
        <v>39</v>
      </c>
      <c r="W200" t="s">
        <v>40</v>
      </c>
      <c r="X200">
        <v>53.07</v>
      </c>
      <c r="Y200">
        <v>1</v>
      </c>
      <c r="Z200">
        <v>1484000000</v>
      </c>
      <c r="AA200">
        <v>78755880000</v>
      </c>
      <c r="AB200">
        <v>0.91</v>
      </c>
      <c r="AC200">
        <v>1</v>
      </c>
      <c r="AF200">
        <v>1350440000</v>
      </c>
      <c r="AG200">
        <v>71667850800</v>
      </c>
      <c r="AH200">
        <v>8.2860371506452406E-3</v>
      </c>
    </row>
    <row r="201" spans="1:34" x14ac:dyDescent="0.25">
      <c r="A201" t="s">
        <v>80</v>
      </c>
      <c r="B201" t="s">
        <v>79</v>
      </c>
      <c r="C201" t="s">
        <v>2151</v>
      </c>
      <c r="D201">
        <v>20220601</v>
      </c>
      <c r="E201" t="s">
        <v>270</v>
      </c>
      <c r="F201" t="s">
        <v>271</v>
      </c>
      <c r="G201" t="s">
        <v>272</v>
      </c>
      <c r="I201" t="s">
        <v>273</v>
      </c>
      <c r="J201" t="s">
        <v>274</v>
      </c>
      <c r="K201" t="s">
        <v>275</v>
      </c>
      <c r="L201" t="s">
        <v>276</v>
      </c>
      <c r="M201">
        <v>701</v>
      </c>
      <c r="N201">
        <v>40101010</v>
      </c>
      <c r="O201" t="s">
        <v>2153</v>
      </c>
      <c r="Q201" t="s">
        <v>51</v>
      </c>
      <c r="R201" t="s">
        <v>52</v>
      </c>
      <c r="S201" t="s">
        <v>52</v>
      </c>
      <c r="W201" t="s">
        <v>37</v>
      </c>
      <c r="X201">
        <v>10.9</v>
      </c>
      <c r="Y201">
        <v>1.0734999999999999</v>
      </c>
      <c r="Z201">
        <v>2226130000</v>
      </c>
      <c r="AA201">
        <v>26048281049.5</v>
      </c>
      <c r="AB201">
        <v>1</v>
      </c>
      <c r="AC201">
        <v>1</v>
      </c>
      <c r="AF201">
        <v>2226130000</v>
      </c>
      <c r="AG201">
        <v>26048281049.5</v>
      </c>
      <c r="AH201">
        <v>3.01162965091462E-3</v>
      </c>
    </row>
    <row r="202" spans="1:34" x14ac:dyDescent="0.25">
      <c r="A202" t="s">
        <v>80</v>
      </c>
      <c r="B202" t="s">
        <v>79</v>
      </c>
      <c r="C202" t="s">
        <v>2151</v>
      </c>
      <c r="D202">
        <v>20220601</v>
      </c>
      <c r="E202" t="s">
        <v>425</v>
      </c>
      <c r="F202" t="s">
        <v>426</v>
      </c>
      <c r="G202" t="s">
        <v>427</v>
      </c>
      <c r="I202" t="s">
        <v>428</v>
      </c>
      <c r="J202">
        <v>6916781</v>
      </c>
      <c r="K202" t="s">
        <v>429</v>
      </c>
      <c r="L202" t="s">
        <v>430</v>
      </c>
      <c r="M202">
        <v>2460</v>
      </c>
      <c r="N202">
        <v>40101010</v>
      </c>
      <c r="O202" t="s">
        <v>2153</v>
      </c>
      <c r="Q202" t="s">
        <v>281</v>
      </c>
      <c r="R202" t="s">
        <v>283</v>
      </c>
      <c r="S202" t="s">
        <v>283</v>
      </c>
      <c r="W202" t="s">
        <v>285</v>
      </c>
      <c r="X202">
        <v>29.51</v>
      </c>
      <c r="Y202">
        <v>0.72982046416582003</v>
      </c>
      <c r="Z202">
        <v>1671990000</v>
      </c>
      <c r="AA202">
        <v>36009651802.6567</v>
      </c>
      <c r="AB202">
        <v>0.92</v>
      </c>
      <c r="AC202">
        <v>1</v>
      </c>
      <c r="AF202">
        <v>1538230800</v>
      </c>
      <c r="AG202">
        <v>33128879658.444199</v>
      </c>
      <c r="AH202">
        <v>3.83026872642209E-3</v>
      </c>
    </row>
    <row r="203" spans="1:34" x14ac:dyDescent="0.25">
      <c r="A203" t="s">
        <v>80</v>
      </c>
      <c r="B203" t="s">
        <v>79</v>
      </c>
      <c r="C203" t="s">
        <v>2151</v>
      </c>
      <c r="D203">
        <v>20220601</v>
      </c>
      <c r="E203" t="s">
        <v>1308</v>
      </c>
      <c r="F203" t="s">
        <v>1309</v>
      </c>
      <c r="G203" t="s">
        <v>1310</v>
      </c>
      <c r="H203" t="s">
        <v>1311</v>
      </c>
      <c r="I203" t="s">
        <v>1312</v>
      </c>
      <c r="J203" t="s">
        <v>1313</v>
      </c>
      <c r="K203" t="s">
        <v>1314</v>
      </c>
      <c r="L203">
        <v>17953401</v>
      </c>
      <c r="M203">
        <v>51008</v>
      </c>
      <c r="N203">
        <v>40201060</v>
      </c>
      <c r="O203" t="s">
        <v>2159</v>
      </c>
      <c r="Q203" t="s">
        <v>38</v>
      </c>
      <c r="R203" t="s">
        <v>39</v>
      </c>
      <c r="S203" t="s">
        <v>39</v>
      </c>
      <c r="W203" t="s">
        <v>40</v>
      </c>
      <c r="X203">
        <v>212.17</v>
      </c>
      <c r="Y203">
        <v>1</v>
      </c>
      <c r="Z203">
        <v>1658424000</v>
      </c>
      <c r="AA203">
        <v>351867820080</v>
      </c>
      <c r="AB203">
        <v>1</v>
      </c>
      <c r="AC203">
        <v>1</v>
      </c>
      <c r="AF203">
        <v>1658424000</v>
      </c>
      <c r="AG203">
        <v>351867820080</v>
      </c>
      <c r="AH203">
        <v>4.0681976601137801E-2</v>
      </c>
    </row>
    <row r="204" spans="1:34" x14ac:dyDescent="0.25">
      <c r="A204" t="s">
        <v>80</v>
      </c>
      <c r="B204" t="s">
        <v>79</v>
      </c>
      <c r="C204" t="s">
        <v>2151</v>
      </c>
      <c r="D204">
        <v>20220601</v>
      </c>
      <c r="E204" t="s">
        <v>909</v>
      </c>
      <c r="F204" t="s">
        <v>910</v>
      </c>
      <c r="G204" t="s">
        <v>911</v>
      </c>
      <c r="H204">
        <v>84423102</v>
      </c>
      <c r="I204" t="s">
        <v>912</v>
      </c>
      <c r="J204">
        <v>2093644</v>
      </c>
      <c r="K204" t="s">
        <v>913</v>
      </c>
      <c r="L204">
        <v>1482201</v>
      </c>
      <c r="M204">
        <v>3960</v>
      </c>
      <c r="N204">
        <v>40301040</v>
      </c>
      <c r="O204" t="s">
        <v>2160</v>
      </c>
      <c r="Q204" t="s">
        <v>38</v>
      </c>
      <c r="R204" t="s">
        <v>39</v>
      </c>
      <c r="S204" t="s">
        <v>39</v>
      </c>
      <c r="W204" t="s">
        <v>40</v>
      </c>
      <c r="X204">
        <v>71.13</v>
      </c>
      <c r="Y204">
        <v>1</v>
      </c>
      <c r="Z204">
        <v>265171500</v>
      </c>
      <c r="AA204">
        <v>18861648795</v>
      </c>
      <c r="AB204">
        <v>0.79</v>
      </c>
      <c r="AC204">
        <v>1</v>
      </c>
      <c r="AF204">
        <v>209485485</v>
      </c>
      <c r="AG204">
        <v>14900702548.049999</v>
      </c>
      <c r="AH204">
        <v>1.7227776960748E-3</v>
      </c>
    </row>
    <row r="205" spans="1:34" x14ac:dyDescent="0.25">
      <c r="A205" t="s">
        <v>80</v>
      </c>
      <c r="B205" t="s">
        <v>79</v>
      </c>
      <c r="C205" t="s">
        <v>2151</v>
      </c>
      <c r="D205">
        <v>20220601</v>
      </c>
      <c r="E205" t="s">
        <v>180</v>
      </c>
      <c r="F205" t="s">
        <v>181</v>
      </c>
      <c r="G205" t="s">
        <v>182</v>
      </c>
      <c r="H205">
        <v>949746101</v>
      </c>
      <c r="I205" t="s">
        <v>183</v>
      </c>
      <c r="J205">
        <v>2649100</v>
      </c>
      <c r="K205" t="s">
        <v>184</v>
      </c>
      <c r="L205">
        <v>800701</v>
      </c>
      <c r="M205">
        <v>4756</v>
      </c>
      <c r="N205">
        <v>40101010</v>
      </c>
      <c r="O205" t="s">
        <v>2153</v>
      </c>
      <c r="Q205" t="s">
        <v>38</v>
      </c>
      <c r="R205" t="s">
        <v>39</v>
      </c>
      <c r="S205" t="s">
        <v>39</v>
      </c>
      <c r="W205" t="s">
        <v>40</v>
      </c>
      <c r="X205">
        <v>45.77</v>
      </c>
      <c r="Y205">
        <v>1</v>
      </c>
      <c r="Z205">
        <v>3885800000</v>
      </c>
      <c r="AA205">
        <v>177853066000</v>
      </c>
      <c r="AB205">
        <v>1</v>
      </c>
      <c r="AC205">
        <v>1</v>
      </c>
      <c r="AF205">
        <v>3885800000</v>
      </c>
      <c r="AG205">
        <v>177853066000</v>
      </c>
      <c r="AH205">
        <v>2.0562875763426101E-2</v>
      </c>
    </row>
    <row r="206" spans="1:34" x14ac:dyDescent="0.25">
      <c r="A206" t="s">
        <v>80</v>
      </c>
      <c r="B206" t="s">
        <v>79</v>
      </c>
      <c r="C206" t="s">
        <v>2151</v>
      </c>
      <c r="D206">
        <v>20220601</v>
      </c>
      <c r="E206" t="s">
        <v>618</v>
      </c>
      <c r="F206" t="s">
        <v>619</v>
      </c>
      <c r="G206" t="s">
        <v>620</v>
      </c>
      <c r="I206" t="s">
        <v>621</v>
      </c>
      <c r="J206">
        <v>6076146</v>
      </c>
      <c r="K206" t="s">
        <v>622</v>
      </c>
      <c r="L206" t="s">
        <v>623</v>
      </c>
      <c r="M206">
        <v>102</v>
      </c>
      <c r="N206">
        <v>40101010</v>
      </c>
      <c r="O206" t="s">
        <v>2153</v>
      </c>
      <c r="Q206" t="s">
        <v>76</v>
      </c>
      <c r="R206" t="s">
        <v>77</v>
      </c>
      <c r="S206" t="s">
        <v>77</v>
      </c>
      <c r="W206" t="s">
        <v>78</v>
      </c>
      <c r="X206">
        <v>23.87</v>
      </c>
      <c r="Y206">
        <v>0.71760000000000002</v>
      </c>
      <c r="Z206">
        <v>3501128000</v>
      </c>
      <c r="AA206">
        <v>59971213638.335999</v>
      </c>
      <c r="AB206">
        <v>1</v>
      </c>
      <c r="AC206">
        <v>1</v>
      </c>
      <c r="AF206">
        <v>3501128000</v>
      </c>
      <c r="AG206">
        <v>59971213638.335999</v>
      </c>
      <c r="AH206">
        <v>6.9337045638953997E-3</v>
      </c>
    </row>
    <row r="207" spans="1:34" x14ac:dyDescent="0.25">
      <c r="A207" t="s">
        <v>80</v>
      </c>
      <c r="B207" t="s">
        <v>79</v>
      </c>
      <c r="C207" t="s">
        <v>2151</v>
      </c>
      <c r="D207">
        <v>20220601</v>
      </c>
      <c r="E207" t="s">
        <v>1080</v>
      </c>
      <c r="F207" t="s">
        <v>1081</v>
      </c>
      <c r="G207" t="s">
        <v>1082</v>
      </c>
      <c r="H207" t="s">
        <v>1083</v>
      </c>
      <c r="I207" t="s">
        <v>1084</v>
      </c>
      <c r="J207" t="s">
        <v>1085</v>
      </c>
      <c r="K207" t="s">
        <v>1086</v>
      </c>
      <c r="L207">
        <v>14400901</v>
      </c>
      <c r="M207">
        <v>34907</v>
      </c>
      <c r="N207">
        <v>40301010</v>
      </c>
      <c r="O207" t="s">
        <v>2158</v>
      </c>
      <c r="Q207" t="s">
        <v>69</v>
      </c>
      <c r="R207" t="s">
        <v>39</v>
      </c>
      <c r="S207" t="s">
        <v>39</v>
      </c>
      <c r="W207" t="s">
        <v>40</v>
      </c>
      <c r="X207">
        <v>211.07</v>
      </c>
      <c r="Y207">
        <v>1</v>
      </c>
      <c r="Z207">
        <v>122057000</v>
      </c>
      <c r="AA207">
        <v>25762570990</v>
      </c>
      <c r="AB207">
        <v>1</v>
      </c>
      <c r="AC207">
        <v>1</v>
      </c>
      <c r="AF207">
        <v>122057000</v>
      </c>
      <c r="AG207">
        <v>25762570990</v>
      </c>
      <c r="AH207">
        <v>2.9785966501910898E-3</v>
      </c>
    </row>
    <row r="208" spans="1:34" x14ac:dyDescent="0.25">
      <c r="A208" t="s">
        <v>80</v>
      </c>
      <c r="B208" t="s">
        <v>79</v>
      </c>
      <c r="C208" t="s">
        <v>2151</v>
      </c>
      <c r="D208">
        <v>20220601</v>
      </c>
      <c r="E208" t="s">
        <v>1323</v>
      </c>
      <c r="F208" t="s">
        <v>1324</v>
      </c>
      <c r="G208" t="s">
        <v>1325</v>
      </c>
      <c r="I208" t="s">
        <v>1326</v>
      </c>
      <c r="J208" t="s">
        <v>1327</v>
      </c>
      <c r="K208" t="s">
        <v>1328</v>
      </c>
      <c r="L208" t="s">
        <v>1329</v>
      </c>
      <c r="M208">
        <v>462547</v>
      </c>
      <c r="N208">
        <v>40201060</v>
      </c>
      <c r="O208" t="s">
        <v>2159</v>
      </c>
      <c r="Q208" t="s">
        <v>35</v>
      </c>
      <c r="R208" t="s">
        <v>36</v>
      </c>
      <c r="S208" t="s">
        <v>36</v>
      </c>
      <c r="W208" t="s">
        <v>37</v>
      </c>
      <c r="X208">
        <v>38.01</v>
      </c>
      <c r="Y208">
        <v>1.0734999999999999</v>
      </c>
      <c r="Z208">
        <v>280465000</v>
      </c>
      <c r="AA208">
        <v>11444019536.775</v>
      </c>
      <c r="AB208">
        <v>0.89</v>
      </c>
      <c r="AC208">
        <v>1</v>
      </c>
      <c r="AF208">
        <v>249613850</v>
      </c>
      <c r="AG208">
        <v>10185177387.7297</v>
      </c>
      <c r="AH208">
        <v>1.1775818205593601E-3</v>
      </c>
    </row>
    <row r="209" spans="1:34" x14ac:dyDescent="0.25">
      <c r="A209" t="s">
        <v>80</v>
      </c>
      <c r="B209" t="s">
        <v>79</v>
      </c>
      <c r="C209" t="s">
        <v>2151</v>
      </c>
      <c r="D209">
        <v>20220601</v>
      </c>
      <c r="E209" t="s">
        <v>613</v>
      </c>
      <c r="F209" t="s">
        <v>614</v>
      </c>
      <c r="G209" t="s">
        <v>615</v>
      </c>
      <c r="H209">
        <v>989701107</v>
      </c>
      <c r="I209" t="s">
        <v>616</v>
      </c>
      <c r="J209">
        <v>2989828</v>
      </c>
      <c r="K209" t="s">
        <v>617</v>
      </c>
      <c r="L209">
        <v>1168701</v>
      </c>
      <c r="M209">
        <v>4534</v>
      </c>
      <c r="N209">
        <v>40101015</v>
      </c>
      <c r="O209" t="s">
        <v>2153</v>
      </c>
      <c r="Q209" t="s">
        <v>69</v>
      </c>
      <c r="R209" t="s">
        <v>39</v>
      </c>
      <c r="S209" t="s">
        <v>39</v>
      </c>
      <c r="W209" t="s">
        <v>40</v>
      </c>
      <c r="X209">
        <v>57.04</v>
      </c>
      <c r="Y209">
        <v>1</v>
      </c>
      <c r="Z209">
        <v>151625000</v>
      </c>
      <c r="AA209">
        <v>8648690000</v>
      </c>
      <c r="AB209">
        <v>1</v>
      </c>
      <c r="AC209">
        <v>1</v>
      </c>
      <c r="AF209">
        <v>151625000</v>
      </c>
      <c r="AG209">
        <v>8648690000</v>
      </c>
      <c r="AH209">
        <v>9.9993743142097902E-4</v>
      </c>
    </row>
    <row r="210" spans="1:34" x14ac:dyDescent="0.25">
      <c r="A210" t="s">
        <v>80</v>
      </c>
      <c r="B210" t="s">
        <v>79</v>
      </c>
      <c r="C210" t="s">
        <v>2151</v>
      </c>
      <c r="D210">
        <v>20220601</v>
      </c>
      <c r="E210" t="s">
        <v>1133</v>
      </c>
      <c r="F210" t="s">
        <v>1134</v>
      </c>
      <c r="G210" t="s">
        <v>1135</v>
      </c>
      <c r="I210" t="s">
        <v>1136</v>
      </c>
      <c r="J210">
        <v>5983816</v>
      </c>
      <c r="K210" t="s">
        <v>1137</v>
      </c>
      <c r="L210" t="s">
        <v>1138</v>
      </c>
      <c r="M210">
        <v>2701</v>
      </c>
      <c r="N210">
        <v>40301030</v>
      </c>
      <c r="O210" t="s">
        <v>2156</v>
      </c>
      <c r="Q210" t="s">
        <v>48</v>
      </c>
      <c r="R210" t="s">
        <v>49</v>
      </c>
      <c r="S210" t="s">
        <v>49</v>
      </c>
      <c r="W210" t="s">
        <v>50</v>
      </c>
      <c r="X210">
        <v>438</v>
      </c>
      <c r="Y210">
        <v>1.0421008753647401</v>
      </c>
      <c r="Z210">
        <v>150460000</v>
      </c>
      <c r="AA210">
        <v>68675989995.831902</v>
      </c>
      <c r="AB210">
        <v>1</v>
      </c>
      <c r="AC210">
        <v>1</v>
      </c>
      <c r="AF210">
        <v>150460000</v>
      </c>
      <c r="AG210">
        <v>68675989995.831902</v>
      </c>
      <c r="AH210">
        <v>7.9401265436412904E-3</v>
      </c>
    </row>
  </sheetData>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Proforma GICS Map</vt:lpstr>
      <vt:lpstr>Select Companies</vt:lpstr>
      <vt:lpstr>Analysis</vt:lpstr>
      <vt:lpstr>Current SDC</vt:lpstr>
      <vt:lpstr>Post GICS SDC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2022-10-19T20:18:21Z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